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490" yWindow="65521" windowWidth="11520" windowHeight="10410" tabRatio="836" activeTab="0"/>
  </bookViews>
  <sheets>
    <sheet name="прайс на 2018 с 1августа р " sheetId="1" r:id="rId1"/>
  </sheets>
  <definedNames>
    <definedName name="Excel_BuiltIn__FilterDatabase_1_1">NA()</definedName>
    <definedName name="Excel_BuiltIn_Print_Area_10">#REF!</definedName>
    <definedName name="Excel_BuiltIn_Print_Area_11">#REF!</definedName>
    <definedName name="Excel_BuiltIn_Print_Area_12">#REF!</definedName>
    <definedName name="Excel_BuiltIn_Print_Area_13">#REF!</definedName>
    <definedName name="Excel_BuiltIn_Print_Area_14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7">#REF!</definedName>
    <definedName name="Excel_BuiltIn_Print_Area_8">#REF!</definedName>
    <definedName name="Excel_BuiltIn_Print_Area_9">#REF!</definedName>
    <definedName name="_xlnm.Print_Area" localSheetId="0">'прайс на 2018 с 1августа р '!$A$1:$F$318</definedName>
  </definedNames>
  <calcPr fullCalcOnLoad="1"/>
</workbook>
</file>

<file path=xl/sharedStrings.xml><?xml version="1.0" encoding="utf-8"?>
<sst xmlns="http://schemas.openxmlformats.org/spreadsheetml/2006/main" count="315" uniqueCount="299">
  <si>
    <t>УТВЕРЖДАЮ:__________</t>
  </si>
  <si>
    <t>Прайс-лист</t>
  </si>
  <si>
    <t xml:space="preserve"> </t>
  </si>
  <si>
    <t xml:space="preserve">        Коса Лиса экстра 5 ( 50 см)                           </t>
  </si>
  <si>
    <t xml:space="preserve">        Коса Лиса экстра 6 ( 60 см)</t>
  </si>
  <si>
    <t xml:space="preserve">        Коса Лиса экстра 7 ( 70 см)</t>
  </si>
  <si>
    <t xml:space="preserve">        Коса Лиса экстра 8 ( 80 см)</t>
  </si>
  <si>
    <t xml:space="preserve">        Коса Лиса экстра 9 ( 90 см)</t>
  </si>
  <si>
    <t xml:space="preserve">        Коса Лиса экстра 10 ( 100 см)</t>
  </si>
  <si>
    <t xml:space="preserve">  с отбитым лезвием)</t>
  </si>
  <si>
    <t xml:space="preserve">        Коса Соболь 5 ( 50 см)</t>
  </si>
  <si>
    <t xml:space="preserve">        Коса Соболь 6 ( 60 см)</t>
  </si>
  <si>
    <t xml:space="preserve">        Коса Соболь 7 ( 70 см)</t>
  </si>
  <si>
    <t xml:space="preserve">        Коса Соболь 8 ( 80 см)</t>
  </si>
  <si>
    <t xml:space="preserve">        Коса Соболь 9 ( 90 см)</t>
  </si>
  <si>
    <t xml:space="preserve">        Коса Соболь 10 ( 100 см)</t>
  </si>
  <si>
    <t xml:space="preserve">       Коса Сайга-люкс 5 ( 50 см )</t>
  </si>
  <si>
    <t xml:space="preserve">       Коса Сайга-люкс 6 ( 60 см )</t>
  </si>
  <si>
    <t xml:space="preserve">       Коса Сайга-люкс 7 ( 70 см )</t>
  </si>
  <si>
    <t xml:space="preserve">       Коса Сайга-люкс 8 ( 80 см )</t>
  </si>
  <si>
    <t xml:space="preserve">       Коса Сайга-люкс 9 ( 90 см )</t>
  </si>
  <si>
    <t xml:space="preserve">      Грабли (12-зубые)</t>
  </si>
  <si>
    <t xml:space="preserve">      Серп "Жнец" 25</t>
  </si>
  <si>
    <t xml:space="preserve">      Серп "Жнец" 30</t>
  </si>
  <si>
    <t xml:space="preserve">      Серп "Жнец" 47</t>
  </si>
  <si>
    <t xml:space="preserve">      Серп "Травник" 30</t>
  </si>
  <si>
    <t xml:space="preserve">      Серп "Травник" 45 </t>
  </si>
  <si>
    <t xml:space="preserve">      Мотыга универсальная "Колорадо" с/ч</t>
  </si>
  <si>
    <t xml:space="preserve">      Мотыга универсальная "Колорадо" б/ч</t>
  </si>
  <si>
    <t xml:space="preserve">       Набор косца "Косарь" 6 с косой "Сайга-люкс"</t>
  </si>
  <si>
    <t xml:space="preserve">       Набор косца "Косарь" 7 с косой "Сайга-люкс"</t>
  </si>
  <si>
    <t xml:space="preserve">       Набор косца "Косарь-М" 6 с косой "Сайга-люкс"</t>
  </si>
  <si>
    <t xml:space="preserve">       Набор косца "Косарь-М" 7 с косой "Сайга-люкс"</t>
  </si>
  <si>
    <t xml:space="preserve">       Набор косца "Косарь-ММ" 6 с косой "Сайга-люкс"</t>
  </si>
  <si>
    <t xml:space="preserve">       Набор косца "Косарь-ММ" 7 с косой "Сайга-люкс"</t>
  </si>
  <si>
    <t xml:space="preserve">       Набор косца "Кустарь-М"</t>
  </si>
  <si>
    <t xml:space="preserve">       Коса-серпанЧик</t>
  </si>
  <si>
    <t xml:space="preserve">       Коса-серпанЧик М</t>
  </si>
  <si>
    <t xml:space="preserve">       Коса-серпан "Зайка"</t>
  </si>
  <si>
    <t xml:space="preserve">       Коса-серпан "Зайка М"</t>
  </si>
  <si>
    <t xml:space="preserve">       Коса-серпан "Мышка"</t>
  </si>
  <si>
    <t xml:space="preserve">       Коса-секач</t>
  </si>
  <si>
    <t xml:space="preserve">       Коса-секач "Бобер"</t>
  </si>
  <si>
    <t xml:space="preserve">      Ручка к косовищу</t>
  </si>
  <si>
    <t xml:space="preserve">      Приспособление для крепления косы ПК-1</t>
  </si>
  <si>
    <t xml:space="preserve">      Кольцо для крепления косы ПК-4</t>
  </si>
  <si>
    <t xml:space="preserve">      Приспособление для крепления косы ПК-6 "Краб"</t>
  </si>
  <si>
    <t xml:space="preserve">      Приспособление для крепления косы ПК-7 "Клещ"</t>
  </si>
  <si>
    <t xml:space="preserve">      Приспособление для отбивки полотна кос</t>
  </si>
  <si>
    <t xml:space="preserve">      Косовище металлическое</t>
  </si>
  <si>
    <t xml:space="preserve">      Косовище деревянное</t>
  </si>
  <si>
    <t xml:space="preserve">     Подставка для обуви</t>
  </si>
  <si>
    <t xml:space="preserve">     Подставка под цветы</t>
  </si>
  <si>
    <t xml:space="preserve">     Подставка для елки</t>
  </si>
  <si>
    <t xml:space="preserve">     Подставка для елки и цветов</t>
  </si>
  <si>
    <t xml:space="preserve">     Вешалка для прихожей</t>
  </si>
  <si>
    <t xml:space="preserve">     Кочерга</t>
  </si>
  <si>
    <t xml:space="preserve">     Цепь для привязи скота -М</t>
  </si>
  <si>
    <t xml:space="preserve">     Цепь В-5 КС-5</t>
  </si>
  <si>
    <t xml:space="preserve">     Цепь В-5 КС-8</t>
  </si>
  <si>
    <t xml:space="preserve">     Цепь В-5 КС-5 "Хуторок"</t>
  </si>
  <si>
    <t xml:space="preserve">     Цепь В-5 КС-8 "Хуторок"</t>
  </si>
  <si>
    <t xml:space="preserve">     Вертлюг</t>
  </si>
  <si>
    <t xml:space="preserve">     Скребок хозяйственный  160</t>
  </si>
  <si>
    <t xml:space="preserve">     Ножницы для стрижки овец</t>
  </si>
  <si>
    <t xml:space="preserve">     Черенки для лопат ( L-1150 мм) высший сорт</t>
  </si>
  <si>
    <t xml:space="preserve">     Черенки для лопат ( L-1150 мм) 1 сорт</t>
  </si>
  <si>
    <t xml:space="preserve">     Скоба строительная 160 мм</t>
  </si>
  <si>
    <t xml:space="preserve">     Скоба строительная 200 мм</t>
  </si>
  <si>
    <t xml:space="preserve">     Скоба строительная 250 мм</t>
  </si>
  <si>
    <t xml:space="preserve">     Скоба строительная 300 мм</t>
  </si>
  <si>
    <t xml:space="preserve">     Лопата  "Копанец-Авто"</t>
  </si>
  <si>
    <t xml:space="preserve">    Нож сапожный</t>
  </si>
  <si>
    <t xml:space="preserve">    Гвоздодер обувной</t>
  </si>
  <si>
    <t xml:space="preserve">    Шило "Сапожное-1" (с крючком в чехле ПВХ)</t>
  </si>
  <si>
    <t xml:space="preserve">    Шило "Сапожное-2" (с крючком)</t>
  </si>
  <si>
    <t xml:space="preserve">    Шило "Швейное-1" (с ушком и острием для кожи)</t>
  </si>
  <si>
    <t xml:space="preserve">    Шило "Швейное-2" (с ушком )</t>
  </si>
  <si>
    <t xml:space="preserve">                    Условия отгрузки и оплата:</t>
  </si>
  <si>
    <t>Цена с НДС, рублей за 1 штуку</t>
  </si>
  <si>
    <t>ЛОПАТЫ серии "Копанец"</t>
  </si>
  <si>
    <t>с чернем</t>
  </si>
  <si>
    <t>с еврочернем</t>
  </si>
  <si>
    <t xml:space="preserve"> тел. (343-91) 2-25-73, факс (343-91) 2-12-04, 2-32-58, эл. Почта sales@artiz.ru</t>
  </si>
  <si>
    <t xml:space="preserve">      Серп "Травник" 25</t>
  </si>
  <si>
    <t>Вилы "Огородник" (четырехрогие, ширина рогов 180 мм)</t>
  </si>
  <si>
    <t>Вилы "Садовник" (четырехрогие, ширина рогов 120 мм)</t>
  </si>
  <si>
    <t>Вилы шестирогие ( ширина рогов 195 мм)</t>
  </si>
  <si>
    <t>Набор косца с деревянным косовищем</t>
  </si>
  <si>
    <t>Набор косца с металлическим косовищем</t>
  </si>
  <si>
    <t xml:space="preserve">    Набор скорняжный "Умелец-2" с гвоздодером. (шило "Швейное-2, шило "Сапожное-2", нож сапожный, гвоздодер)</t>
  </si>
  <si>
    <t xml:space="preserve">    Шило "Проколочное-1"(канцелярское)</t>
  </si>
  <si>
    <t xml:space="preserve">    Шило "Проколочное-2"(канцелярское)</t>
  </si>
  <si>
    <t xml:space="preserve">    Шило "Проколочное-3"</t>
  </si>
  <si>
    <t xml:space="preserve">    Шило "Швейное-3"</t>
  </si>
  <si>
    <t>Условия поставки и оплаты регулируются договором.</t>
  </si>
  <si>
    <t>Поставка железной дорогой (вагонами, контейнерами), автотранспортом, самовывозом.</t>
  </si>
  <si>
    <t>Транспортные расходы оплачиваются покупателем.</t>
  </si>
  <si>
    <t>Система скидок:</t>
  </si>
  <si>
    <t>1. Скидки от объема</t>
  </si>
  <si>
    <t>Размер разовой отгрузки и предоплаты:</t>
  </si>
  <si>
    <t>1 000 000,00р</t>
  </si>
  <si>
    <t>2. Накопительная система</t>
  </si>
  <si>
    <t>Накопительная система скидок действует при условии частоты закупок не реже 1 раза в 3 месяца</t>
  </si>
  <si>
    <t>и сохраняется в течение года со дня подписания договора или первой отгрузки.</t>
  </si>
  <si>
    <t>Объем отгрузки за год:</t>
  </si>
  <si>
    <t>от 50 000 руб</t>
  </si>
  <si>
    <t>от 100 000 руб</t>
  </si>
  <si>
    <t>от 200 000 руб</t>
  </si>
  <si>
    <t>от 500 000 руб</t>
  </si>
  <si>
    <t>от 1 000 000 руб</t>
  </si>
  <si>
    <t xml:space="preserve">       Коса-серпан с тулейкой</t>
  </si>
  <si>
    <t>Коса Лиса экстра</t>
  </si>
  <si>
    <t>Коса Соболь  (шлифованные с лицевой стороны,</t>
  </si>
  <si>
    <t>Коса Сайга-люкс (готовая к работе)</t>
  </si>
  <si>
    <t xml:space="preserve">      Вилы "Огородник" с/ч длина рогов 230мм</t>
  </si>
  <si>
    <t xml:space="preserve">      Вилы "Огородник М" с/ч длина рогов 280мм</t>
  </si>
  <si>
    <t xml:space="preserve">      Вилы "Огородник" б/ч длина рогов 230мм</t>
  </si>
  <si>
    <t xml:space="preserve">      Вилы "Огородник-Е" с/ч длина рогов 230мм</t>
  </si>
  <si>
    <t xml:space="preserve">      Вилы "Садовник" с/ч длина рогов 230мм</t>
  </si>
  <si>
    <t xml:space="preserve">      Вилы "Садовник-Е" с/ч длина рогов 230мм</t>
  </si>
  <si>
    <t xml:space="preserve">      Серп "Травник"" 47</t>
  </si>
  <si>
    <t>Товары народного потребления</t>
  </si>
  <si>
    <t xml:space="preserve">      Вилы "Садовник" б/ч длина рогов 230мм</t>
  </si>
  <si>
    <t xml:space="preserve">     Лопата  "Копанец-Авто" складная</t>
  </si>
  <si>
    <t xml:space="preserve">      Вилы "Огородник М" б/ч длина рогов 280мм</t>
  </si>
  <si>
    <t xml:space="preserve">     Черенки для лопат ( L-1150 мм) без сорта</t>
  </si>
  <si>
    <t xml:space="preserve">      Вилы навозные с/ч длина рогов 300мм</t>
  </si>
  <si>
    <t xml:space="preserve">      Вилы навозные б/ч длина рогов 300мм</t>
  </si>
  <si>
    <t xml:space="preserve">      Вилы навозные Е длина рогов 300мм</t>
  </si>
  <si>
    <t xml:space="preserve">      Мачете туристическое</t>
  </si>
  <si>
    <t xml:space="preserve">        Коса Лиса экстра 4 ( 40 см) (Кустарниковая)  </t>
  </si>
  <si>
    <t>свыше 3000 шт</t>
  </si>
  <si>
    <t>Цена без НДС, рублей за 1 штуку</t>
  </si>
  <si>
    <t xml:space="preserve">      Мачете туристическое в чехле</t>
  </si>
  <si>
    <t>В.И.Михайлов</t>
  </si>
  <si>
    <t xml:space="preserve">      Мотыга  </t>
  </si>
  <si>
    <t xml:space="preserve">     Скребок хозяйственный  160 с/ч</t>
  </si>
  <si>
    <t>Вилы Копальные (четырехрогие, ширина рогов 180 мм)</t>
  </si>
  <si>
    <t xml:space="preserve">      Вилы копальные б/ч длина рогов 230мм</t>
  </si>
  <si>
    <t xml:space="preserve">      Вилы копальные с/ч длина рогов 230мм</t>
  </si>
  <si>
    <t xml:space="preserve">      Вилы копальные Е длина рогов 230мм</t>
  </si>
  <si>
    <t xml:space="preserve">      Мотыжка боковая (плоскорез) с металическим чернем</t>
  </si>
  <si>
    <t xml:space="preserve">       Набор косца "Кустарь-ММ"</t>
  </si>
  <si>
    <t xml:space="preserve">      Набор косца "Трансформер" (со складным косовищем, с косой "Сайга-люкс" №6) </t>
  </si>
  <si>
    <t xml:space="preserve">       Набор косца "Трансформер" (со складным косовищем, с косой "Сайга-люкс" №7) </t>
  </si>
  <si>
    <t xml:space="preserve">       Набор косца "Трансформер" (со складным косовищем, с косой "Арти-200" №7)</t>
  </si>
  <si>
    <t>Коса "Сувенирная"</t>
  </si>
  <si>
    <t>Коса "Арти 200"</t>
  </si>
  <si>
    <t xml:space="preserve">      Мотыжка МК 2-60-350 с тулейкой с черн. 1000 мм </t>
  </si>
  <si>
    <t xml:space="preserve">      Мотыжка МК 2-60-350 с тулейкой с черн. 400 мм </t>
  </si>
  <si>
    <t>Отпускная цена с НДС, руб за 1 шт</t>
  </si>
  <si>
    <t>Отпускная цена без НДС, руб за 1 шт</t>
  </si>
  <si>
    <t>Кол-во штук в коробке</t>
  </si>
  <si>
    <t>Кол-во шт в стрейч пленке</t>
  </si>
  <si>
    <t>Кол-во штук в стрейч пленке</t>
  </si>
  <si>
    <t>100ш в ящике</t>
  </si>
  <si>
    <t>100 наб</t>
  </si>
  <si>
    <t xml:space="preserve">Начальник ОЭ:                                                                                                                        </t>
  </si>
  <si>
    <t>1.Косы сельскохозяйственные</t>
  </si>
  <si>
    <t xml:space="preserve">      Мотыжка радиусная с тулейкой </t>
  </si>
  <si>
    <t xml:space="preserve">     Черенки для граблей (L-1150 мм)</t>
  </si>
  <si>
    <t xml:space="preserve">      Грабли 3-х зубые с повернутым зубом с/ч 1000 мм</t>
  </si>
  <si>
    <t xml:space="preserve">      Грабли 3-х зубые с повернутым зубом с/ч 400 мм</t>
  </si>
  <si>
    <t xml:space="preserve">       Набор косца "Косарь-М" с косой "Арти 200"</t>
  </si>
  <si>
    <t xml:space="preserve">     Ложка для варенья </t>
  </si>
  <si>
    <t xml:space="preserve">     Лопата  "Копанец-Авто" складная в чехле</t>
  </si>
  <si>
    <t>150ш в ящике</t>
  </si>
  <si>
    <t>Вилы подборочные</t>
  </si>
  <si>
    <t xml:space="preserve">     Нож для коврового покрытия</t>
  </si>
  <si>
    <t xml:space="preserve">      Вилы подборочные узкие б/ч</t>
  </si>
  <si>
    <t xml:space="preserve">      Вилы подборочные широкие б/ч</t>
  </si>
  <si>
    <t xml:space="preserve">      Мотыжка с тулейкой узкая </t>
  </si>
  <si>
    <t xml:space="preserve">      Мотыжка с тулейкой узкая с/ч 400 мм</t>
  </si>
  <si>
    <t xml:space="preserve">      Мотыга  прямая с тулейкой с/ч 400 мм</t>
  </si>
  <si>
    <t xml:space="preserve">      Мотыга  прямая с тулейкой с/ч 1000 мм</t>
  </si>
  <si>
    <t xml:space="preserve">     Грабли 8-зубые с пластмассовой ручкой</t>
  </si>
  <si>
    <t xml:space="preserve">     Грабли 4-х зубые с пластмассовой ручкой</t>
  </si>
  <si>
    <t xml:space="preserve">     Вилка посадочная 3-х зубая с пластмассовой ручкой</t>
  </si>
  <si>
    <t xml:space="preserve">     Бороздовичок с пластмассовой ручкой</t>
  </si>
  <si>
    <t xml:space="preserve">     Корнеудалитель с пластмассовой ручкой</t>
  </si>
  <si>
    <t xml:space="preserve">     Крючок-рыхлитель с пластмассовой ручкой</t>
  </si>
  <si>
    <t xml:space="preserve">     Культиватор "Стейлс" с пластмассовой ручкой</t>
  </si>
  <si>
    <t xml:space="preserve">     Мотыжка М-1-110-525 с пластмассовой ручкой</t>
  </si>
  <si>
    <t xml:space="preserve">     Мотыжка МК-2-60-350 с пластмассовой ручкой</t>
  </si>
  <si>
    <t xml:space="preserve">     Рыхлитель крот - 3 с пластмассовой ручкой</t>
  </si>
  <si>
    <t xml:space="preserve">     Рыхлитель комбинированный с пластмассовой ручкой</t>
  </si>
  <si>
    <t xml:space="preserve">     Совок посадочный с пластмассовой ручкой</t>
  </si>
  <si>
    <t xml:space="preserve">     Мотыжка радиусная М-1 с пластмассовой ручкой</t>
  </si>
  <si>
    <t xml:space="preserve">     Плоскорез "Скоба" с пластмассовой ручкой</t>
  </si>
  <si>
    <t xml:space="preserve">      Грабли 8-ми зубые с повёрнутым зубом с/ч</t>
  </si>
  <si>
    <t xml:space="preserve">      Грабли 12-ти зубые с повёрнутым зубом б/ч</t>
  </si>
  <si>
    <t xml:space="preserve">      Грабли 12-ти зубые с повёрнутым зубом с/ч</t>
  </si>
  <si>
    <t xml:space="preserve">                      Наименование изделия</t>
  </si>
  <si>
    <t>2.Набор косца</t>
  </si>
  <si>
    <t>3. Коса-серпан</t>
  </si>
  <si>
    <t>4. Коса-секач</t>
  </si>
  <si>
    <t>5. Принадлежности для кос</t>
  </si>
  <si>
    <t>6.Вилы садово-огородные</t>
  </si>
  <si>
    <t xml:space="preserve">      Вилы подборочные узкие с/ч</t>
  </si>
  <si>
    <t xml:space="preserve">      Вилы подборочные широкие с/ч</t>
  </si>
  <si>
    <t>7. Серпы</t>
  </si>
  <si>
    <t>8. Мотыги</t>
  </si>
  <si>
    <t xml:space="preserve">      Мотыжка с тулейкой узкая с/ч 1000 мм</t>
  </si>
  <si>
    <t xml:space="preserve">      Мотыга  прямая с тулейкой</t>
  </si>
  <si>
    <t>9.Набор садового инструмента серия "Флора":</t>
  </si>
  <si>
    <r>
      <t>Вилы навозные</t>
    </r>
    <r>
      <rPr>
        <b/>
        <sz val="10"/>
        <rFont val="Arial Cyr"/>
        <family val="0"/>
      </rPr>
      <t xml:space="preserve"> </t>
    </r>
    <r>
      <rPr>
        <b/>
        <sz val="8"/>
        <rFont val="Arial Cyr"/>
        <family val="0"/>
      </rPr>
      <t>(четырехрогие, ширина рогов 180 мм)</t>
    </r>
  </si>
  <si>
    <r>
      <t xml:space="preserve">      Мотыжка  радиусная с тулейкой М 100-Р с черн. </t>
    </r>
    <r>
      <rPr>
        <sz val="8"/>
        <rFont val="Arial Cyr"/>
        <family val="0"/>
      </rPr>
      <t>400мм</t>
    </r>
    <r>
      <rPr>
        <sz val="10"/>
        <rFont val="Arial Cyr"/>
        <family val="2"/>
      </rPr>
      <t xml:space="preserve"> </t>
    </r>
  </si>
  <si>
    <r>
      <t xml:space="preserve">      Мотыжка  радиусная с тулейкой М 100-Р с черн </t>
    </r>
    <r>
      <rPr>
        <sz val="8"/>
        <rFont val="Arial Cyr"/>
        <family val="0"/>
      </rPr>
      <t>1000мм</t>
    </r>
    <r>
      <rPr>
        <sz val="10"/>
        <rFont val="Arial Cyr"/>
        <family val="2"/>
      </rPr>
      <t xml:space="preserve"> </t>
    </r>
  </si>
  <si>
    <t>10.Набор садового инструмента "Дачник" с пластмассовой или деревянной ручкой:</t>
  </si>
  <si>
    <t xml:space="preserve">      Грабли 8-ми зубые с повёрнутым зубом б/ч</t>
  </si>
  <si>
    <t>Вилы с упором</t>
  </si>
  <si>
    <t xml:space="preserve">      Вилы с упором б/ч</t>
  </si>
  <si>
    <t xml:space="preserve">      Вилы с упором с/ч</t>
  </si>
  <si>
    <t xml:space="preserve">        Коса Соболь 4 ( 40 см)</t>
  </si>
  <si>
    <t xml:space="preserve">       Коса Сайга-люкс 4 ( 40 см )</t>
  </si>
  <si>
    <t xml:space="preserve">     Лопата снеговая пластм.№6 (428*490) с еврочернем</t>
  </si>
  <si>
    <t xml:space="preserve">     Лопата снеговая пластм.№7 (512*408) с еврочернем</t>
  </si>
  <si>
    <t xml:space="preserve">     Лопата снеговая пластм.№8 (285*365) с еврочернем</t>
  </si>
  <si>
    <t xml:space="preserve">     Лопата снеговая пластм.№9 (410*460) с еврочернем</t>
  </si>
  <si>
    <t xml:space="preserve">      Вилы шестирогие -Ш б/ч длина рогов 230мм</t>
  </si>
  <si>
    <t xml:space="preserve">      Вилы шестирогие -Ш с/ч длина рогов 230мм</t>
  </si>
  <si>
    <t xml:space="preserve">      Вилы шестирогие -Ш Е длина рогов 230мм</t>
  </si>
  <si>
    <t>11.Набор садового инструмента "Дачник" (7 предметов)</t>
  </si>
  <si>
    <t xml:space="preserve">      Брусок для косы</t>
  </si>
  <si>
    <t xml:space="preserve">     Ледоруб с металлической ручкой</t>
  </si>
  <si>
    <t>Коммерческий директор:</t>
  </si>
  <si>
    <t>(А.В.Михайлов)</t>
  </si>
  <si>
    <t>(И.А.Мелехова)</t>
  </si>
  <si>
    <t xml:space="preserve">       Коса-серпан М с тулейкой</t>
  </si>
  <si>
    <t xml:space="preserve">     Ледоруб с деревянной ручкой</t>
  </si>
  <si>
    <t xml:space="preserve">     Совок каминный</t>
  </si>
  <si>
    <t xml:space="preserve">      Тяпка радиусная с тулейкой с черн. 1000 мм </t>
  </si>
  <si>
    <t xml:space="preserve">     Лопата деревянная для уборки снега ЛСБ (500*600 мм)</t>
  </si>
  <si>
    <t xml:space="preserve">     Лопата деревянная для уборки снега ЛСВ (400*450 мм)</t>
  </si>
  <si>
    <t xml:space="preserve">     Лопата деревянная для уборки снега ЛСП (300*300 мм)</t>
  </si>
  <si>
    <t xml:space="preserve">     Лопата деревянная для уборки снега ЛСД (200*200 мм)</t>
  </si>
  <si>
    <t xml:space="preserve">      Тяпка радиусная с тулейкой б/ч</t>
  </si>
  <si>
    <t xml:space="preserve">     Клин (для молотка, топора), 10шт </t>
  </si>
  <si>
    <t>АО "Артинский завод"</t>
  </si>
  <si>
    <t>Ген. директор АО "АЗ"</t>
  </si>
  <si>
    <t xml:space="preserve">     Нож садовый</t>
  </si>
  <si>
    <t xml:space="preserve">      Вилы навозные б/ч с кованной тулейкой 300мм</t>
  </si>
  <si>
    <t>до 3000 шт</t>
  </si>
  <si>
    <t>до 1000 шт</t>
  </si>
  <si>
    <t>АО "АРТИНСКИЙ ЗАВОД", 623340, Арти, Свердловской обл., ул. Королева, 50,</t>
  </si>
  <si>
    <t xml:space="preserve">      Брусок абразивный (белый)</t>
  </si>
  <si>
    <t xml:space="preserve">      Брусок абразивный (зеленый)</t>
  </si>
  <si>
    <t xml:space="preserve">      Лопаточка садовая с чернем 400 мм</t>
  </si>
  <si>
    <t xml:space="preserve">      Лопаточка туристическая с чернем 400 мм</t>
  </si>
  <si>
    <t xml:space="preserve">      Лопаточка тепличная с чернем 1000 мм</t>
  </si>
  <si>
    <t xml:space="preserve">      Лопаточка парниковая с чернем 400 мм</t>
  </si>
  <si>
    <t xml:space="preserve">      Лопаточка парниковая с чернем 1000 мм</t>
  </si>
  <si>
    <t xml:space="preserve">      Полольник с чернем 1000 мм</t>
  </si>
  <si>
    <t xml:space="preserve">      Полольник б/ч</t>
  </si>
  <si>
    <t>12.Набор садового инструмента "ТРИО" (3 предмета)</t>
  </si>
  <si>
    <t>13.Набор Фиалка для комнатных растений ( 3 предмета)</t>
  </si>
  <si>
    <t>14. Цепи</t>
  </si>
  <si>
    <t>15.Набор складной мебели для отдыха</t>
  </si>
  <si>
    <t>16. Товары для дома</t>
  </si>
  <si>
    <t>17.Скобы строительные</t>
  </si>
  <si>
    <t>18.Товары для ремонта изделий из кожи</t>
  </si>
  <si>
    <t xml:space="preserve">      Грабли 4-х зубые с повернутым зубом с/ч  1000 мм</t>
  </si>
  <si>
    <t xml:space="preserve">      Грабли 4-х зубые с повернутым зубом с/ч 400 мм</t>
  </si>
  <si>
    <t xml:space="preserve">      Грабли 6-ти зубые с повернутым зубом б/ч  </t>
  </si>
  <si>
    <t xml:space="preserve">      Грабли 6-ти зубые  с повернутым зубом с/ч  1000 мм</t>
  </si>
  <si>
    <t xml:space="preserve">      Грабли 6-ти зубые с повернутым зубом с/ч 400 мм</t>
  </si>
  <si>
    <t xml:space="preserve">      Вилы Огородник б/ч с кованной тулейкой 230мм</t>
  </si>
  <si>
    <t xml:space="preserve">    Лопата "Копанец "Люкс" ЛКО с/ч</t>
  </si>
  <si>
    <t xml:space="preserve">    Лопата "Копанец "Люкс" ЛСП с/ч</t>
  </si>
  <si>
    <r>
      <t>3.</t>
    </r>
    <r>
      <rPr>
        <sz val="10"/>
        <rFont val="Arial Cyr"/>
        <family val="2"/>
      </rPr>
      <t xml:space="preserve"> </t>
    </r>
    <r>
      <rPr>
        <b/>
        <sz val="10"/>
        <rFont val="Arial Cyr"/>
        <family val="2"/>
      </rPr>
      <t xml:space="preserve">Лопата "Копанец-Комби" </t>
    </r>
  </si>
  <si>
    <r>
      <t xml:space="preserve">4. </t>
    </r>
    <r>
      <rPr>
        <b/>
        <sz val="10"/>
        <rFont val="Arial Cyr"/>
        <family val="2"/>
      </rPr>
      <t xml:space="preserve">Лопата "Копанец-Универсальная" </t>
    </r>
  </si>
  <si>
    <t xml:space="preserve">     Лопата Зима №1 с ал.планкой d-32 (410*460 мм) c/ч 1200мм</t>
  </si>
  <si>
    <t xml:space="preserve">     Лопата Зима №2 с ал.планкой d-30 c/ч 1200мм</t>
  </si>
  <si>
    <t xml:space="preserve">     Лопата Зима №3 с ал.планкой (450*400 мм) c/ч 1200мм</t>
  </si>
  <si>
    <t xml:space="preserve">     Лопата Зима №9 с ал.планкой d-32 (550*380 мм) c/ч 1200мм</t>
  </si>
  <si>
    <t xml:space="preserve">     Лопата Зима №8 с ал.планкой d-35 (500*400 мм) c/ч 1200мм</t>
  </si>
  <si>
    <r>
      <t xml:space="preserve">5. </t>
    </r>
    <r>
      <rPr>
        <b/>
        <sz val="10"/>
        <rFont val="Arial Cyr"/>
        <family val="2"/>
      </rPr>
      <t xml:space="preserve">Лопата "Копанец-Прямая" </t>
    </r>
  </si>
  <si>
    <r>
      <t>1. Лопата "Копанец-ЛКО"</t>
    </r>
    <r>
      <rPr>
        <sz val="10"/>
        <rFont val="Arial Cyr"/>
        <family val="0"/>
      </rPr>
      <t xml:space="preserve"> (копальная остроконечная)</t>
    </r>
    <r>
      <rPr>
        <b/>
        <sz val="10"/>
        <rFont val="Arial Cyr"/>
        <family val="0"/>
      </rPr>
      <t xml:space="preserve"> </t>
    </r>
  </si>
  <si>
    <r>
      <t xml:space="preserve">2. </t>
    </r>
    <r>
      <rPr>
        <b/>
        <sz val="10"/>
        <rFont val="Arial Cyr"/>
        <family val="2"/>
      </rPr>
      <t>Лопата "Копанец-ЛСП"</t>
    </r>
    <r>
      <rPr>
        <sz val="10"/>
        <rFont val="Arial Cyr"/>
        <family val="2"/>
      </rPr>
      <t xml:space="preserve"> (совковая песочная) </t>
    </r>
  </si>
  <si>
    <t xml:space="preserve">     Совок средний с пластмассовой ручкой</t>
  </si>
  <si>
    <t>Цена без НДС, рублей            за 1 штуку</t>
  </si>
  <si>
    <t xml:space="preserve">      Корнеудалитель "Геркулес" -Е</t>
  </si>
  <si>
    <t xml:space="preserve">      Плоскорез "Ласточка" с/ч</t>
  </si>
  <si>
    <t xml:space="preserve">      Движок формованный Элита алюминевый S=1,5мм 750*400 с ребрами жесткости</t>
  </si>
  <si>
    <t xml:space="preserve">      Скрепер морозостойкий пластиковый полиэтилен 750*550мм</t>
  </si>
  <si>
    <t xml:space="preserve">       Коса Сайга-люкс 10 ( 100 см )</t>
  </si>
  <si>
    <t xml:space="preserve">     Ручка слесарная</t>
  </si>
  <si>
    <t xml:space="preserve">     Скоба строительная 180 мм</t>
  </si>
  <si>
    <t>" 01 " августа  2018 г.</t>
  </si>
  <si>
    <t xml:space="preserve">      Ручка к металлическому косовищу</t>
  </si>
  <si>
    <t xml:space="preserve">      Приспособление для крепления косы ПК-8</t>
  </si>
  <si>
    <t xml:space="preserve">      Вилы двузубые Е (с еврочернем)</t>
  </si>
  <si>
    <t xml:space="preserve">      Мотыга  с/ч  1000 мм</t>
  </si>
  <si>
    <t xml:space="preserve">     Конус посадочный "Пикуэт - 350</t>
  </si>
  <si>
    <t xml:space="preserve">     Конус посадочный "Пикуэт - 440</t>
  </si>
  <si>
    <t xml:space="preserve">     Конус посадочный "Пикуэт - 590</t>
  </si>
  <si>
    <t xml:space="preserve">     Пешня малая</t>
  </si>
  <si>
    <t xml:space="preserve">      Косовище металлическое "Трансформер"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</si>
</sst>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0"/>
    <numFmt numFmtId="167" formatCode="0.00000"/>
    <numFmt numFmtId="168" formatCode="0.0000"/>
    <numFmt numFmtId="169" formatCode="0.0000000"/>
    <numFmt numFmtId="170" formatCode="0.000%"/>
    <numFmt numFmtId="171" formatCode="0.0%"/>
    <numFmt numFmtId="172" formatCode="#,##0.0"/>
  </numFmts>
  <fonts count="62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8"/>
      <name val="Arial Cyr"/>
      <family val="2"/>
    </font>
    <font>
      <sz val="10"/>
      <color indexed="57"/>
      <name val="Arial Cyr"/>
      <family val="2"/>
    </font>
    <font>
      <b/>
      <sz val="10"/>
      <name val="Arial Cyr"/>
      <family val="2"/>
    </font>
    <font>
      <sz val="10"/>
      <color indexed="18"/>
      <name val="Arial Cyr"/>
      <family val="2"/>
    </font>
    <font>
      <sz val="10"/>
      <color indexed="10"/>
      <name val="Arial Cyr"/>
      <family val="2"/>
    </font>
    <font>
      <sz val="10"/>
      <color indexed="9"/>
      <name val="Arial Cyr"/>
      <family val="2"/>
    </font>
    <font>
      <b/>
      <i/>
      <sz val="10"/>
      <name val="Arial Cyr"/>
      <family val="2"/>
    </font>
    <font>
      <sz val="18"/>
      <name val="Arial"/>
      <family val="2"/>
    </font>
    <font>
      <b/>
      <i/>
      <sz val="10"/>
      <color indexed="10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i/>
      <sz val="8"/>
      <color indexed="9"/>
      <name val="Arial Cyr"/>
      <family val="2"/>
    </font>
    <font>
      <b/>
      <sz val="8"/>
      <name val="Arial Cyr"/>
      <family val="0"/>
    </font>
    <font>
      <b/>
      <i/>
      <sz val="10"/>
      <color indexed="9"/>
      <name val="Arial Cyr"/>
      <family val="0"/>
    </font>
    <font>
      <b/>
      <sz val="10"/>
      <color indexed="10"/>
      <name val="Arial Cyr"/>
      <family val="0"/>
    </font>
    <font>
      <b/>
      <sz val="12"/>
      <name val="Arial Cyr"/>
      <family val="0"/>
    </font>
    <font>
      <b/>
      <i/>
      <sz val="28"/>
      <name val="Monotype Corsiva"/>
      <family val="4"/>
    </font>
    <font>
      <i/>
      <sz val="10"/>
      <name val="Arial Cyr"/>
      <family val="0"/>
    </font>
    <font>
      <sz val="10"/>
      <color indexed="20"/>
      <name val="Arial Cyr"/>
      <family val="2"/>
    </font>
    <font>
      <b/>
      <sz val="10"/>
      <color indexed="20"/>
      <name val="Arial Cyr"/>
      <family val="0"/>
    </font>
    <font>
      <b/>
      <i/>
      <sz val="10"/>
      <color indexed="20"/>
      <name val="Arial Cyr"/>
      <family val="2"/>
    </font>
    <font>
      <sz val="18"/>
      <color indexed="20"/>
      <name val="Arial"/>
      <family val="2"/>
    </font>
    <font>
      <sz val="8"/>
      <color indexed="20"/>
      <name val="Arial Cyr"/>
      <family val="0"/>
    </font>
    <font>
      <sz val="10"/>
      <color indexed="8"/>
      <name val="Arial Cyr"/>
      <family val="2"/>
    </font>
    <font>
      <b/>
      <i/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2" fontId="9" fillId="0" borderId="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6" fillId="0" borderId="0" xfId="0" applyFont="1" applyFill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36" borderId="0" xfId="0" applyFill="1" applyAlignment="1">
      <alignment/>
    </xf>
    <xf numFmtId="0" fontId="7" fillId="0" borderId="0" xfId="0" applyFont="1" applyAlignment="1">
      <alignment/>
    </xf>
    <xf numFmtId="0" fontId="0" fillId="37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1" xfId="0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 horizontal="center"/>
    </xf>
    <xf numFmtId="2" fontId="9" fillId="0" borderId="12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/>
    </xf>
    <xf numFmtId="2" fontId="9" fillId="0" borderId="15" xfId="0" applyNumberFormat="1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horizontal="center"/>
    </xf>
    <xf numFmtId="2" fontId="9" fillId="0" borderId="12" xfId="0" applyNumberFormat="1" applyFont="1" applyFill="1" applyBorder="1" applyAlignment="1">
      <alignment horizontal="center"/>
    </xf>
    <xf numFmtId="2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1" fontId="9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center"/>
    </xf>
    <xf numFmtId="2" fontId="14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0" fontId="3" fillId="0" borderId="17" xfId="0" applyFont="1" applyFill="1" applyBorder="1" applyAlignment="1">
      <alignment horizontal="right"/>
    </xf>
    <xf numFmtId="8" fontId="3" fillId="0" borderId="17" xfId="0" applyNumberFormat="1" applyFont="1" applyFill="1" applyBorder="1" applyAlignment="1">
      <alignment/>
    </xf>
    <xf numFmtId="9" fontId="3" fillId="0" borderId="0" xfId="0" applyNumberFormat="1" applyFont="1" applyFill="1" applyBorder="1" applyAlignment="1">
      <alignment horizontal="center"/>
    </xf>
    <xf numFmtId="8" fontId="3" fillId="0" borderId="17" xfId="0" applyNumberFormat="1" applyFont="1" applyFill="1" applyBorder="1" applyAlignment="1">
      <alignment horizontal="right"/>
    </xf>
    <xf numFmtId="1" fontId="11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1" fontId="16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6" fillId="33" borderId="0" xfId="0" applyFont="1" applyFill="1" applyAlignment="1">
      <alignment/>
    </xf>
    <xf numFmtId="0" fontId="0" fillId="38" borderId="0" xfId="0" applyFill="1" applyAlignment="1">
      <alignment/>
    </xf>
    <xf numFmtId="0" fontId="6" fillId="39" borderId="0" xfId="0" applyFont="1" applyFill="1" applyAlignment="1">
      <alignment/>
    </xf>
    <xf numFmtId="0" fontId="6" fillId="38" borderId="0" xfId="0" applyFont="1" applyFill="1" applyAlignment="1">
      <alignment/>
    </xf>
    <xf numFmtId="0" fontId="0" fillId="39" borderId="0" xfId="0" applyFill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33" borderId="0" xfId="0" applyFont="1" applyFill="1" applyAlignment="1">
      <alignment/>
    </xf>
    <xf numFmtId="0" fontId="0" fillId="0" borderId="14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" fontId="2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2" fontId="9" fillId="0" borderId="0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2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Alignment="1">
      <alignment horizontal="center"/>
    </xf>
    <xf numFmtId="9" fontId="25" fillId="0" borderId="17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2" fontId="23" fillId="0" borderId="23" xfId="0" applyNumberFormat="1" applyFont="1" applyFill="1" applyBorder="1" applyAlignment="1">
      <alignment horizontal="center"/>
    </xf>
    <xf numFmtId="2" fontId="23" fillId="0" borderId="24" xfId="0" applyNumberFormat="1" applyFont="1" applyFill="1" applyBorder="1" applyAlignment="1">
      <alignment horizontal="center"/>
    </xf>
    <xf numFmtId="49" fontId="23" fillId="0" borderId="13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/>
    </xf>
    <xf numFmtId="2" fontId="23" fillId="0" borderId="11" xfId="0" applyNumberFormat="1" applyFont="1" applyFill="1" applyBorder="1" applyAlignment="1">
      <alignment horizontal="center"/>
    </xf>
    <xf numFmtId="2" fontId="23" fillId="0" borderId="12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9" fontId="25" fillId="0" borderId="0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2" fontId="23" fillId="0" borderId="10" xfId="0" applyNumberFormat="1" applyFont="1" applyFill="1" applyBorder="1" applyAlignment="1">
      <alignment horizontal="center"/>
    </xf>
    <xf numFmtId="2" fontId="23" fillId="0" borderId="11" xfId="0" applyNumberFormat="1" applyFont="1" applyFill="1" applyBorder="1" applyAlignment="1">
      <alignment horizontal="center"/>
    </xf>
    <xf numFmtId="2" fontId="23" fillId="0" borderId="12" xfId="0" applyNumberFormat="1" applyFont="1" applyFill="1" applyBorder="1" applyAlignment="1">
      <alignment horizontal="center"/>
    </xf>
    <xf numFmtId="2" fontId="23" fillId="0" borderId="25" xfId="0" applyNumberFormat="1" applyFont="1" applyFill="1" applyBorder="1" applyAlignment="1">
      <alignment horizontal="center"/>
    </xf>
    <xf numFmtId="2" fontId="23" fillId="0" borderId="26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6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0" fillId="34" borderId="0" xfId="0" applyFont="1" applyFill="1" applyAlignment="1">
      <alignment/>
    </xf>
    <xf numFmtId="2" fontId="23" fillId="0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2" fontId="23" fillId="0" borderId="27" xfId="0" applyNumberFormat="1" applyFont="1" applyFill="1" applyBorder="1" applyAlignment="1">
      <alignment horizontal="center"/>
    </xf>
    <xf numFmtId="2" fontId="23" fillId="0" borderId="14" xfId="0" applyNumberFormat="1" applyFont="1" applyFill="1" applyBorder="1" applyAlignment="1">
      <alignment horizontal="center"/>
    </xf>
    <xf numFmtId="2" fontId="23" fillId="0" borderId="14" xfId="0" applyNumberFormat="1" applyFont="1" applyFill="1" applyBorder="1" applyAlignment="1">
      <alignment horizontal="center"/>
    </xf>
    <xf numFmtId="2" fontId="23" fillId="0" borderId="15" xfId="0" applyNumberFormat="1" applyFont="1" applyFill="1" applyBorder="1" applyAlignment="1">
      <alignment horizontal="center"/>
    </xf>
    <xf numFmtId="2" fontId="23" fillId="0" borderId="15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15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9" fillId="0" borderId="15" xfId="0" applyFont="1" applyFill="1" applyBorder="1" applyAlignment="1">
      <alignment/>
    </xf>
    <xf numFmtId="1" fontId="0" fillId="0" borderId="15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left"/>
    </xf>
    <xf numFmtId="1" fontId="17" fillId="0" borderId="15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5" fillId="0" borderId="15" xfId="0" applyFont="1" applyFill="1" applyBorder="1" applyAlignment="1">
      <alignment vertical="center" wrapText="1"/>
    </xf>
    <xf numFmtId="1" fontId="6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left" wrapText="1"/>
    </xf>
    <xf numFmtId="4" fontId="0" fillId="0" borderId="15" xfId="0" applyNumberForma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3" fontId="0" fillId="0" borderId="16" xfId="0" applyNumberFormat="1" applyFont="1" applyFill="1" applyBorder="1" applyAlignment="1">
      <alignment horizontal="center"/>
    </xf>
    <xf numFmtId="4" fontId="0" fillId="0" borderId="16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2" fontId="23" fillId="0" borderId="16" xfId="0" applyNumberFormat="1" applyFont="1" applyFill="1" applyBorder="1" applyAlignment="1">
      <alignment horizontal="center"/>
    </xf>
    <xf numFmtId="2" fontId="23" fillId="0" borderId="16" xfId="0" applyNumberFormat="1" applyFont="1" applyFill="1" applyBorder="1" applyAlignment="1">
      <alignment horizontal="center"/>
    </xf>
    <xf numFmtId="1" fontId="20" fillId="0" borderId="16" xfId="0" applyNumberFormat="1" applyFont="1" applyFill="1" applyBorder="1" applyAlignment="1">
      <alignment horizontal="center"/>
    </xf>
    <xf numFmtId="2" fontId="9" fillId="0" borderId="15" xfId="0" applyNumberFormat="1" applyFont="1" applyFill="1" applyBorder="1" applyAlignment="1">
      <alignment horizontal="center"/>
    </xf>
    <xf numFmtId="0" fontId="0" fillId="40" borderId="15" xfId="0" applyFont="1" applyFill="1" applyBorder="1" applyAlignment="1">
      <alignment/>
    </xf>
    <xf numFmtId="0" fontId="0" fillId="40" borderId="15" xfId="0" applyFont="1" applyFill="1" applyBorder="1" applyAlignment="1">
      <alignment/>
    </xf>
    <xf numFmtId="0" fontId="26" fillId="0" borderId="15" xfId="0" applyFont="1" applyFill="1" applyBorder="1" applyAlignment="1">
      <alignment/>
    </xf>
    <xf numFmtId="2" fontId="26" fillId="0" borderId="15" xfId="0" applyNumberFormat="1" applyFont="1" applyFill="1" applyBorder="1" applyAlignment="1">
      <alignment horizontal="center"/>
    </xf>
    <xf numFmtId="2" fontId="27" fillId="0" borderId="15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1" fontId="0" fillId="0" borderId="13" xfId="0" applyNumberFormat="1" applyFill="1" applyBorder="1" applyAlignment="1">
      <alignment horizontal="center" vertical="center" wrapText="1"/>
    </xf>
    <xf numFmtId="1" fontId="0" fillId="0" borderId="32" xfId="0" applyNumberFormat="1" applyFont="1" applyFill="1" applyBorder="1" applyAlignment="1">
      <alignment horizontal="center" vertical="center" wrapText="1"/>
    </xf>
    <xf numFmtId="1" fontId="0" fillId="0" borderId="3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2990850</xdr:colOff>
      <xdr:row>3</xdr:row>
      <xdr:rowOff>104775</xdr:rowOff>
    </xdr:to>
    <xdr:pic>
      <xdr:nvPicPr>
        <xdr:cNvPr id="1" name="Picture 1" descr="Безымянный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990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2990850</xdr:colOff>
      <xdr:row>3</xdr:row>
      <xdr:rowOff>104775</xdr:rowOff>
    </xdr:to>
    <xdr:pic>
      <xdr:nvPicPr>
        <xdr:cNvPr id="2" name="Picture 1" descr="Безымянный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990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P320"/>
  <sheetViews>
    <sheetView tabSelected="1" view="pageBreakPreview" zoomScaleNormal="85" zoomScaleSheetLayoutView="100" zoomScalePageLayoutView="0" workbookViewId="0" topLeftCell="A313">
      <selection activeCell="F12" sqref="F12"/>
    </sheetView>
  </sheetViews>
  <sheetFormatPr defaultColWidth="9.00390625" defaultRowHeight="12.75"/>
  <cols>
    <col min="1" max="1" width="57.25390625" style="5" customWidth="1"/>
    <col min="2" max="2" width="12.375" style="97" hidden="1" customWidth="1"/>
    <col min="3" max="3" width="12.625" style="97" customWidth="1"/>
    <col min="4" max="4" width="12.75390625" style="67" customWidth="1"/>
    <col min="5" max="5" width="12.25390625" style="18" customWidth="1"/>
    <col min="6" max="6" width="12.625" style="10" customWidth="1"/>
    <col min="7" max="7" width="9.25390625" style="10" customWidth="1"/>
    <col min="8" max="8" width="11.75390625" style="10" customWidth="1"/>
    <col min="9" max="10" width="8.875" style="10" customWidth="1"/>
    <col min="15" max="16384" width="9.125" style="1" customWidth="1"/>
  </cols>
  <sheetData>
    <row r="1" spans="2:14" ht="12.75">
      <c r="B1" s="46"/>
      <c r="C1" s="45"/>
      <c r="D1" s="40"/>
      <c r="F1" s="46"/>
      <c r="K1" s="1"/>
      <c r="L1" s="1"/>
      <c r="M1" s="1"/>
      <c r="N1" s="1"/>
    </row>
    <row r="2" spans="2:14" ht="12.75">
      <c r="B2" s="18"/>
      <c r="C2" s="45"/>
      <c r="D2" s="41"/>
      <c r="F2" s="46"/>
      <c r="K2" s="1"/>
      <c r="L2" s="1"/>
      <c r="M2" s="1"/>
      <c r="N2" s="1"/>
    </row>
    <row r="3" spans="2:14" ht="36.75">
      <c r="B3" s="18"/>
      <c r="C3" s="45"/>
      <c r="D3" s="68" t="s">
        <v>1</v>
      </c>
      <c r="F3" s="46"/>
      <c r="K3" s="1"/>
      <c r="L3" s="1"/>
      <c r="M3" s="1"/>
      <c r="N3" s="1"/>
    </row>
    <row r="4" spans="2:14" ht="15.75">
      <c r="B4" s="18"/>
      <c r="C4" s="45"/>
      <c r="D4" s="42" t="s">
        <v>0</v>
      </c>
      <c r="F4" s="46"/>
      <c r="K4" s="1"/>
      <c r="L4" s="1"/>
      <c r="M4" s="1"/>
      <c r="N4" s="1"/>
    </row>
    <row r="5" spans="1:14" ht="15.75">
      <c r="A5" s="69" t="s">
        <v>2</v>
      </c>
      <c r="B5" s="18"/>
      <c r="C5" s="45"/>
      <c r="D5" s="42" t="s">
        <v>240</v>
      </c>
      <c r="F5" s="46"/>
      <c r="K5" s="1"/>
      <c r="L5" s="1"/>
      <c r="M5" s="1"/>
      <c r="N5" s="1"/>
    </row>
    <row r="6" spans="1:14" ht="15.75">
      <c r="A6" s="70" t="s">
        <v>239</v>
      </c>
      <c r="B6" s="18"/>
      <c r="C6" s="45"/>
      <c r="D6" s="42" t="s">
        <v>135</v>
      </c>
      <c r="F6" s="46"/>
      <c r="K6" s="1"/>
      <c r="L6" s="1"/>
      <c r="M6" s="1"/>
      <c r="N6" s="1"/>
    </row>
    <row r="7" spans="1:14" ht="15.75">
      <c r="A7" s="70" t="s">
        <v>122</v>
      </c>
      <c r="B7" s="18"/>
      <c r="C7" s="45"/>
      <c r="D7" s="42" t="s">
        <v>289</v>
      </c>
      <c r="F7" s="46"/>
      <c r="K7" s="1"/>
      <c r="L7" s="1"/>
      <c r="M7" s="1"/>
      <c r="N7" s="1"/>
    </row>
    <row r="8" spans="2:14" ht="13.5" thickBot="1">
      <c r="B8" s="18"/>
      <c r="C8" s="45"/>
      <c r="D8" s="41"/>
      <c r="F8" s="46"/>
      <c r="K8" s="1"/>
      <c r="L8" s="1"/>
      <c r="M8" s="1"/>
      <c r="N8" s="1"/>
    </row>
    <row r="9" spans="1:14" ht="12.75" customHeight="1">
      <c r="A9" s="178" t="s">
        <v>193</v>
      </c>
      <c r="B9" s="184" t="s">
        <v>152</v>
      </c>
      <c r="C9" s="184" t="s">
        <v>151</v>
      </c>
      <c r="D9" s="192" t="s">
        <v>153</v>
      </c>
      <c r="E9" s="189" t="s">
        <v>155</v>
      </c>
      <c r="K9" s="1"/>
      <c r="L9" s="1"/>
      <c r="M9" s="1"/>
      <c r="N9" s="1"/>
    </row>
    <row r="10" spans="1:14" ht="12.75">
      <c r="A10" s="179"/>
      <c r="B10" s="185"/>
      <c r="C10" s="185"/>
      <c r="D10" s="193"/>
      <c r="E10" s="190"/>
      <c r="K10" s="1"/>
      <c r="L10" s="1"/>
      <c r="M10" s="1"/>
      <c r="N10" s="1"/>
    </row>
    <row r="11" spans="1:14" ht="99" customHeight="1" thickBot="1">
      <c r="A11" s="180"/>
      <c r="B11" s="186"/>
      <c r="C11" s="186"/>
      <c r="D11" s="194"/>
      <c r="E11" s="191"/>
      <c r="K11" s="1"/>
      <c r="L11" s="1"/>
      <c r="M11" s="1"/>
      <c r="N11" s="1"/>
    </row>
    <row r="12" spans="1:14" ht="12.75">
      <c r="A12" s="122" t="s">
        <v>159</v>
      </c>
      <c r="B12" s="66"/>
      <c r="C12" s="66"/>
      <c r="D12" s="123"/>
      <c r="E12" s="123"/>
      <c r="K12" s="1"/>
      <c r="L12" s="1"/>
      <c r="M12" s="1"/>
      <c r="N12" s="1"/>
    </row>
    <row r="13" spans="1:14" ht="12.75">
      <c r="A13" s="124" t="s">
        <v>112</v>
      </c>
      <c r="B13" s="131"/>
      <c r="C13" s="160">
        <v>1.18</v>
      </c>
      <c r="D13" s="125"/>
      <c r="E13" s="125"/>
      <c r="K13" s="1"/>
      <c r="L13" s="1"/>
      <c r="M13" s="1"/>
      <c r="N13" s="1"/>
    </row>
    <row r="14" spans="1:14" ht="12.75">
      <c r="A14" s="126" t="s">
        <v>131</v>
      </c>
      <c r="B14" s="131">
        <v>310.40880000000004</v>
      </c>
      <c r="C14" s="37">
        <f>B14*$C$13</f>
        <v>366.28238400000004</v>
      </c>
      <c r="D14" s="127">
        <v>35</v>
      </c>
      <c r="E14" s="128"/>
      <c r="K14" s="1"/>
      <c r="L14" s="1"/>
      <c r="M14" s="1"/>
      <c r="N14" s="1"/>
    </row>
    <row r="15" spans="1:14" ht="12.75">
      <c r="A15" s="126" t="s">
        <v>3</v>
      </c>
      <c r="B15" s="131">
        <v>310.40880000000004</v>
      </c>
      <c r="C15" s="37">
        <f aca="true" t="shared" si="0" ref="C15:C20">B15*$C$13</f>
        <v>366.28238400000004</v>
      </c>
      <c r="D15" s="127">
        <v>30</v>
      </c>
      <c r="E15" s="128"/>
      <c r="K15" s="1"/>
      <c r="L15" s="1"/>
      <c r="M15" s="1"/>
      <c r="N15" s="1"/>
    </row>
    <row r="16" spans="1:14" ht="12.75">
      <c r="A16" s="126" t="s">
        <v>4</v>
      </c>
      <c r="B16" s="131">
        <v>315.9416</v>
      </c>
      <c r="C16" s="37">
        <f t="shared" si="0"/>
        <v>372.811088</v>
      </c>
      <c r="D16" s="127">
        <v>25</v>
      </c>
      <c r="E16" s="128"/>
      <c r="K16" s="1"/>
      <c r="L16" s="1"/>
      <c r="M16" s="1"/>
      <c r="N16" s="1"/>
    </row>
    <row r="17" spans="1:14" ht="12.75">
      <c r="A17" s="126" t="s">
        <v>5</v>
      </c>
      <c r="B17" s="131">
        <v>324.50079999999997</v>
      </c>
      <c r="C17" s="37">
        <f t="shared" si="0"/>
        <v>382.910944</v>
      </c>
      <c r="D17" s="127">
        <v>25</v>
      </c>
      <c r="E17" s="128"/>
      <c r="K17" s="1"/>
      <c r="L17" s="1"/>
      <c r="M17" s="1"/>
      <c r="N17" s="1"/>
    </row>
    <row r="18" spans="1:14" ht="12.75">
      <c r="A18" s="126" t="s">
        <v>6</v>
      </c>
      <c r="B18" s="131">
        <v>341.2344</v>
      </c>
      <c r="C18" s="37">
        <f t="shared" si="0"/>
        <v>402.656592</v>
      </c>
      <c r="D18" s="127">
        <v>20</v>
      </c>
      <c r="E18" s="128"/>
      <c r="K18" s="1"/>
      <c r="L18" s="1"/>
      <c r="M18" s="1"/>
      <c r="N18" s="1"/>
    </row>
    <row r="19" spans="1:14" ht="12.75">
      <c r="A19" s="126" t="s">
        <v>7</v>
      </c>
      <c r="B19" s="131">
        <v>363.9792</v>
      </c>
      <c r="C19" s="37">
        <f t="shared" si="0"/>
        <v>429.495456</v>
      </c>
      <c r="D19" s="127">
        <v>20</v>
      </c>
      <c r="E19" s="128"/>
      <c r="K19" s="1"/>
      <c r="L19" s="1"/>
      <c r="M19" s="1"/>
      <c r="N19" s="1"/>
    </row>
    <row r="20" spans="1:14" ht="12.75">
      <c r="A20" s="126" t="s">
        <v>8</v>
      </c>
      <c r="B20" s="131">
        <v>399.65119999999996</v>
      </c>
      <c r="C20" s="37">
        <f t="shared" si="0"/>
        <v>471.58841599999994</v>
      </c>
      <c r="D20" s="127">
        <v>10</v>
      </c>
      <c r="E20" s="128"/>
      <c r="K20" s="1"/>
      <c r="L20" s="1"/>
      <c r="M20" s="1"/>
      <c r="N20" s="1"/>
    </row>
    <row r="21" spans="1:10" s="7" customFormat="1" ht="12.75">
      <c r="A21" s="124" t="s">
        <v>113</v>
      </c>
      <c r="B21" s="121"/>
      <c r="C21" s="121"/>
      <c r="D21" s="129"/>
      <c r="E21" s="130"/>
      <c r="F21" s="10"/>
      <c r="G21" s="43"/>
      <c r="H21" s="43"/>
      <c r="I21" s="43"/>
      <c r="J21" s="43"/>
    </row>
    <row r="22" spans="1:10" s="7" customFormat="1" ht="12.75">
      <c r="A22" s="124" t="s">
        <v>9</v>
      </c>
      <c r="B22" s="121"/>
      <c r="C22" s="121"/>
      <c r="D22" s="129"/>
      <c r="E22" s="130"/>
      <c r="F22" s="10"/>
      <c r="G22" s="43"/>
      <c r="H22" s="43"/>
      <c r="I22" s="43"/>
      <c r="J22" s="43"/>
    </row>
    <row r="23" spans="1:10" s="7" customFormat="1" ht="12.75">
      <c r="A23" s="126" t="s">
        <v>214</v>
      </c>
      <c r="B23" s="131">
        <v>321.28303999999997</v>
      </c>
      <c r="C23" s="37">
        <f aca="true" t="shared" si="1" ref="C23:C29">B23*$C$13</f>
        <v>379.11398719999994</v>
      </c>
      <c r="D23" s="129">
        <v>35</v>
      </c>
      <c r="E23" s="130"/>
      <c r="F23" s="10"/>
      <c r="G23" s="43"/>
      <c r="H23" s="43"/>
      <c r="I23" s="43"/>
      <c r="J23" s="43"/>
    </row>
    <row r="24" spans="1:14" ht="12.75">
      <c r="A24" s="126" t="s">
        <v>10</v>
      </c>
      <c r="B24" s="131">
        <v>321.27680000000004</v>
      </c>
      <c r="C24" s="37">
        <f t="shared" si="1"/>
        <v>379.106624</v>
      </c>
      <c r="D24" s="127">
        <v>30</v>
      </c>
      <c r="E24" s="128"/>
      <c r="K24" s="1"/>
      <c r="L24" s="1"/>
      <c r="M24" s="1"/>
      <c r="N24" s="1"/>
    </row>
    <row r="25" spans="1:14" ht="12.75">
      <c r="A25" s="126" t="s">
        <v>11</v>
      </c>
      <c r="B25" s="131">
        <v>326.9968</v>
      </c>
      <c r="C25" s="37">
        <f t="shared" si="1"/>
        <v>385.856224</v>
      </c>
      <c r="D25" s="127">
        <v>25</v>
      </c>
      <c r="E25" s="128"/>
      <c r="K25" s="1"/>
      <c r="L25" s="1"/>
      <c r="M25" s="1"/>
      <c r="N25" s="1"/>
    </row>
    <row r="26" spans="1:14" ht="12.75">
      <c r="A26" s="126" t="s">
        <v>12</v>
      </c>
      <c r="B26" s="131">
        <v>335.8576</v>
      </c>
      <c r="C26" s="37">
        <f t="shared" si="1"/>
        <v>396.311968</v>
      </c>
      <c r="D26" s="127">
        <v>25</v>
      </c>
      <c r="E26" s="128"/>
      <c r="K26" s="1"/>
      <c r="L26" s="1"/>
      <c r="M26" s="1"/>
      <c r="N26" s="1"/>
    </row>
    <row r="27" spans="1:14" ht="12.75">
      <c r="A27" s="126" t="s">
        <v>13</v>
      </c>
      <c r="B27" s="131">
        <v>353.17359999999996</v>
      </c>
      <c r="C27" s="37">
        <f t="shared" si="1"/>
        <v>416.74484799999993</v>
      </c>
      <c r="D27" s="127">
        <v>20</v>
      </c>
      <c r="E27" s="128"/>
      <c r="K27" s="1"/>
      <c r="L27" s="1"/>
      <c r="M27" s="1"/>
      <c r="N27" s="1"/>
    </row>
    <row r="28" spans="1:14" ht="12.75">
      <c r="A28" s="126" t="s">
        <v>14</v>
      </c>
      <c r="B28" s="131">
        <v>376.7192</v>
      </c>
      <c r="C28" s="37">
        <f t="shared" si="1"/>
        <v>444.52865599999996</v>
      </c>
      <c r="D28" s="127">
        <v>20</v>
      </c>
      <c r="E28" s="128"/>
      <c r="K28" s="1"/>
      <c r="L28" s="1"/>
      <c r="M28" s="1"/>
      <c r="N28" s="1"/>
    </row>
    <row r="29" spans="1:14" ht="12.75">
      <c r="A29" s="126" t="s">
        <v>15</v>
      </c>
      <c r="B29" s="131">
        <v>401.81440000000003</v>
      </c>
      <c r="C29" s="37">
        <f t="shared" si="1"/>
        <v>474.14099200000004</v>
      </c>
      <c r="D29" s="127">
        <v>10</v>
      </c>
      <c r="E29" s="128"/>
      <c r="K29" s="1"/>
      <c r="L29" s="1"/>
      <c r="M29" s="1"/>
      <c r="N29" s="1"/>
    </row>
    <row r="30" spans="1:14" ht="12.75">
      <c r="A30" s="124" t="s">
        <v>114</v>
      </c>
      <c r="B30" s="121"/>
      <c r="C30" s="131"/>
      <c r="D30" s="127"/>
      <c r="E30" s="132"/>
      <c r="K30" s="1"/>
      <c r="L30" s="1"/>
      <c r="M30" s="1"/>
      <c r="N30" s="1"/>
    </row>
    <row r="31" spans="1:14" ht="12.75">
      <c r="A31" s="126" t="s">
        <v>215</v>
      </c>
      <c r="B31" s="131">
        <v>353.4024</v>
      </c>
      <c r="C31" s="37">
        <f aca="true" t="shared" si="2" ref="C31:C37">B31*$C$13</f>
        <v>417.01483199999996</v>
      </c>
      <c r="D31" s="127">
        <v>30</v>
      </c>
      <c r="E31" s="132"/>
      <c r="K31" s="1"/>
      <c r="L31" s="1"/>
      <c r="M31" s="1"/>
      <c r="N31" s="1"/>
    </row>
    <row r="32" spans="1:14" ht="12.75">
      <c r="A32" s="126" t="s">
        <v>16</v>
      </c>
      <c r="B32" s="131">
        <v>353.4024</v>
      </c>
      <c r="C32" s="37">
        <f t="shared" si="2"/>
        <v>417.01483199999996</v>
      </c>
      <c r="D32" s="127">
        <v>25</v>
      </c>
      <c r="E32" s="128"/>
      <c r="K32" s="1"/>
      <c r="L32" s="1"/>
      <c r="M32" s="1"/>
      <c r="N32" s="1"/>
    </row>
    <row r="33" spans="1:14" ht="12.75">
      <c r="A33" s="126" t="s">
        <v>17</v>
      </c>
      <c r="B33" s="131">
        <v>359.7152</v>
      </c>
      <c r="C33" s="37">
        <f t="shared" si="2"/>
        <v>424.46393599999993</v>
      </c>
      <c r="D33" s="127">
        <v>25</v>
      </c>
      <c r="E33" s="128"/>
      <c r="K33" s="1"/>
      <c r="L33" s="1"/>
      <c r="M33" s="1"/>
      <c r="N33" s="1"/>
    </row>
    <row r="34" spans="1:14" ht="12.75">
      <c r="A34" s="126" t="s">
        <v>18</v>
      </c>
      <c r="B34" s="131">
        <v>369.4288</v>
      </c>
      <c r="C34" s="37">
        <f t="shared" si="2"/>
        <v>435.925984</v>
      </c>
      <c r="D34" s="127">
        <v>25</v>
      </c>
      <c r="E34" s="128"/>
      <c r="K34" s="1"/>
      <c r="L34" s="1"/>
      <c r="M34" s="1"/>
      <c r="N34" s="1"/>
    </row>
    <row r="35" spans="1:14" ht="12.75">
      <c r="A35" s="126" t="s">
        <v>19</v>
      </c>
      <c r="B35" s="131">
        <v>388.51279999999997</v>
      </c>
      <c r="C35" s="37">
        <f t="shared" si="2"/>
        <v>458.44510399999996</v>
      </c>
      <c r="D35" s="127">
        <v>20</v>
      </c>
      <c r="E35" s="128"/>
      <c r="K35" s="1"/>
      <c r="L35" s="1"/>
      <c r="M35" s="1"/>
      <c r="N35" s="1"/>
    </row>
    <row r="36" spans="1:14" ht="12.75">
      <c r="A36" s="126" t="s">
        <v>20</v>
      </c>
      <c r="B36" s="131">
        <v>414.3984</v>
      </c>
      <c r="C36" s="37">
        <f t="shared" si="2"/>
        <v>488.99011199999995</v>
      </c>
      <c r="D36" s="127">
        <v>20</v>
      </c>
      <c r="E36" s="128"/>
      <c r="K36" s="1"/>
      <c r="L36" s="1"/>
      <c r="M36" s="1"/>
      <c r="N36" s="1"/>
    </row>
    <row r="37" spans="1:14" ht="12.75">
      <c r="A37" s="126" t="s">
        <v>286</v>
      </c>
      <c r="B37" s="131">
        <v>414.3984</v>
      </c>
      <c r="C37" s="37">
        <f t="shared" si="2"/>
        <v>488.99011199999995</v>
      </c>
      <c r="D37" s="127">
        <v>20</v>
      </c>
      <c r="E37" s="128"/>
      <c r="K37" s="1"/>
      <c r="L37" s="1"/>
      <c r="M37" s="1"/>
      <c r="N37" s="1"/>
    </row>
    <row r="38" spans="1:10" s="23" customFormat="1" ht="12.75">
      <c r="A38" s="74" t="s">
        <v>147</v>
      </c>
      <c r="B38" s="131">
        <v>3670.9608</v>
      </c>
      <c r="C38" s="37">
        <f>B38</f>
        <v>3670.9608</v>
      </c>
      <c r="D38" s="127"/>
      <c r="E38" s="128"/>
      <c r="F38" s="10"/>
      <c r="G38" s="10"/>
      <c r="H38" s="10"/>
      <c r="I38" s="10"/>
      <c r="J38" s="10"/>
    </row>
    <row r="39" spans="1:10" s="23" customFormat="1" ht="12.75">
      <c r="A39" s="74" t="s">
        <v>148</v>
      </c>
      <c r="B39" s="131">
        <v>458.0784</v>
      </c>
      <c r="C39" s="37">
        <f>B39*$C$13</f>
        <v>540.532512</v>
      </c>
      <c r="D39" s="127"/>
      <c r="E39" s="128"/>
      <c r="F39" s="10"/>
      <c r="G39" s="10"/>
      <c r="H39" s="10"/>
      <c r="I39" s="10"/>
      <c r="J39" s="10"/>
    </row>
    <row r="40" spans="1:14" ht="13.5" customHeight="1">
      <c r="A40" s="133" t="s">
        <v>194</v>
      </c>
      <c r="B40" s="121"/>
      <c r="C40" s="121"/>
      <c r="D40" s="127"/>
      <c r="E40" s="132"/>
      <c r="K40" s="1"/>
      <c r="L40" s="1"/>
      <c r="M40" s="1"/>
      <c r="N40" s="1"/>
    </row>
    <row r="41" spans="1:14" ht="13.5" customHeight="1">
      <c r="A41" s="124" t="s">
        <v>88</v>
      </c>
      <c r="B41" s="121"/>
      <c r="C41" s="121"/>
      <c r="D41" s="127"/>
      <c r="E41" s="132"/>
      <c r="K41" s="1"/>
      <c r="L41" s="1"/>
      <c r="M41" s="1"/>
      <c r="N41" s="1"/>
    </row>
    <row r="42" spans="1:14" ht="12.75">
      <c r="A42" s="126" t="s">
        <v>29</v>
      </c>
      <c r="B42" s="131">
        <v>604.7808</v>
      </c>
      <c r="C42" s="37">
        <f>B42*$C$13</f>
        <v>713.641344</v>
      </c>
      <c r="D42" s="127">
        <v>6</v>
      </c>
      <c r="E42" s="128"/>
      <c r="K42" s="1"/>
      <c r="L42" s="1"/>
      <c r="M42" s="1"/>
      <c r="N42" s="1"/>
    </row>
    <row r="43" spans="1:14" ht="12.75">
      <c r="A43" s="126" t="s">
        <v>30</v>
      </c>
      <c r="B43" s="131">
        <v>640.1304</v>
      </c>
      <c r="C43" s="37">
        <f>B43*$C$13</f>
        <v>755.353872</v>
      </c>
      <c r="D43" s="127">
        <v>6</v>
      </c>
      <c r="E43" s="128"/>
      <c r="K43" s="1"/>
      <c r="L43" s="1"/>
      <c r="M43" s="1"/>
      <c r="N43" s="1"/>
    </row>
    <row r="44" spans="1:14" ht="12.75">
      <c r="A44" s="124" t="s">
        <v>89</v>
      </c>
      <c r="B44" s="121"/>
      <c r="C44" s="37"/>
      <c r="D44" s="127"/>
      <c r="E44" s="132"/>
      <c r="K44" s="1"/>
      <c r="L44" s="1"/>
      <c r="M44" s="1"/>
      <c r="N44" s="1"/>
    </row>
    <row r="45" spans="1:14" ht="12.75">
      <c r="A45" s="126" t="s">
        <v>31</v>
      </c>
      <c r="B45" s="131">
        <v>599.092</v>
      </c>
      <c r="C45" s="37">
        <f aca="true" t="shared" si="3" ref="C45:C54">B45*$C$13</f>
        <v>706.92856</v>
      </c>
      <c r="D45" s="127"/>
      <c r="E45" s="128">
        <v>5</v>
      </c>
      <c r="K45" s="1"/>
      <c r="L45" s="1"/>
      <c r="M45" s="1"/>
      <c r="N45" s="1"/>
    </row>
    <row r="46" spans="1:10" s="2" customFormat="1" ht="12.75">
      <c r="A46" s="126" t="s">
        <v>32</v>
      </c>
      <c r="B46" s="131">
        <v>628.9816</v>
      </c>
      <c r="C46" s="37">
        <f t="shared" si="3"/>
        <v>742.1982879999999</v>
      </c>
      <c r="D46" s="127"/>
      <c r="E46" s="128">
        <v>5</v>
      </c>
      <c r="F46" s="10"/>
      <c r="G46" s="12"/>
      <c r="H46" s="12"/>
      <c r="I46" s="12"/>
      <c r="J46" s="12"/>
    </row>
    <row r="47" spans="1:10" s="2" customFormat="1" ht="12.75">
      <c r="A47" s="126" t="s">
        <v>164</v>
      </c>
      <c r="B47" s="131">
        <v>746.148</v>
      </c>
      <c r="C47" s="37">
        <f t="shared" si="3"/>
        <v>880.4546399999999</v>
      </c>
      <c r="D47" s="127"/>
      <c r="E47" s="128">
        <v>5</v>
      </c>
      <c r="F47" s="10"/>
      <c r="G47" s="12"/>
      <c r="H47" s="12"/>
      <c r="I47" s="12"/>
      <c r="J47" s="12"/>
    </row>
    <row r="48" spans="1:10" s="2" customFormat="1" ht="12.75">
      <c r="A48" s="126" t="s">
        <v>33</v>
      </c>
      <c r="B48" s="131">
        <v>599.092</v>
      </c>
      <c r="C48" s="37">
        <f t="shared" si="3"/>
        <v>706.92856</v>
      </c>
      <c r="D48" s="127"/>
      <c r="E48" s="128">
        <v>5</v>
      </c>
      <c r="F48" s="10"/>
      <c r="G48" s="12"/>
      <c r="H48" s="12"/>
      <c r="I48" s="12"/>
      <c r="J48" s="12"/>
    </row>
    <row r="49" spans="1:10" s="2" customFormat="1" ht="12.75">
      <c r="A49" s="126" t="s">
        <v>34</v>
      </c>
      <c r="B49" s="131">
        <v>628.9712</v>
      </c>
      <c r="C49" s="37">
        <f t="shared" si="3"/>
        <v>742.1860159999999</v>
      </c>
      <c r="D49" s="127"/>
      <c r="E49" s="128">
        <v>5</v>
      </c>
      <c r="F49" s="10"/>
      <c r="G49" s="12"/>
      <c r="H49" s="12"/>
      <c r="I49" s="12"/>
      <c r="J49" s="12"/>
    </row>
    <row r="50" spans="1:10" s="2" customFormat="1" ht="12.75">
      <c r="A50" s="126" t="s">
        <v>35</v>
      </c>
      <c r="B50" s="131">
        <v>406.7128</v>
      </c>
      <c r="C50" s="37">
        <f t="shared" si="3"/>
        <v>479.921104</v>
      </c>
      <c r="D50" s="127"/>
      <c r="E50" s="128">
        <v>5</v>
      </c>
      <c r="F50" s="10"/>
      <c r="G50" s="12"/>
      <c r="H50" s="12"/>
      <c r="I50" s="12"/>
      <c r="J50" s="12"/>
    </row>
    <row r="51" spans="1:10" s="2" customFormat="1" ht="12.75">
      <c r="A51" s="126" t="s">
        <v>143</v>
      </c>
      <c r="B51" s="131">
        <v>432.744</v>
      </c>
      <c r="C51" s="37">
        <f t="shared" si="3"/>
        <v>510.63792</v>
      </c>
      <c r="D51" s="127"/>
      <c r="E51" s="128">
        <v>5</v>
      </c>
      <c r="F51" s="10"/>
      <c r="G51" s="12"/>
      <c r="H51" s="12"/>
      <c r="I51" s="12"/>
      <c r="J51" s="12"/>
    </row>
    <row r="52" spans="1:10" s="2" customFormat="1" ht="25.5">
      <c r="A52" s="134" t="s">
        <v>144</v>
      </c>
      <c r="B52" s="131">
        <v>694.5015999999999</v>
      </c>
      <c r="C52" s="37">
        <f t="shared" si="3"/>
        <v>819.5118879999999</v>
      </c>
      <c r="D52" s="127">
        <v>6</v>
      </c>
      <c r="E52" s="128"/>
      <c r="F52" s="10"/>
      <c r="G52" s="12"/>
      <c r="H52" s="12"/>
      <c r="I52" s="12"/>
      <c r="J52" s="12"/>
    </row>
    <row r="53" spans="1:10" s="2" customFormat="1" ht="25.5">
      <c r="A53" s="135" t="s">
        <v>145</v>
      </c>
      <c r="B53" s="131">
        <v>716.3</v>
      </c>
      <c r="C53" s="37">
        <f t="shared" si="3"/>
        <v>845.2339999999999</v>
      </c>
      <c r="D53" s="127">
        <v>6</v>
      </c>
      <c r="E53" s="128"/>
      <c r="F53" s="10"/>
      <c r="G53" s="12"/>
      <c r="H53" s="12"/>
      <c r="I53" s="12"/>
      <c r="J53" s="12"/>
    </row>
    <row r="54" spans="1:10" s="2" customFormat="1" ht="25.5">
      <c r="A54" s="135" t="s">
        <v>146</v>
      </c>
      <c r="B54" s="131">
        <v>791.6064</v>
      </c>
      <c r="C54" s="37">
        <f t="shared" si="3"/>
        <v>934.095552</v>
      </c>
      <c r="D54" s="127">
        <v>6</v>
      </c>
      <c r="E54" s="128"/>
      <c r="F54" s="10"/>
      <c r="G54" s="12"/>
      <c r="H54" s="12"/>
      <c r="I54" s="12"/>
      <c r="J54" s="12"/>
    </row>
    <row r="55" spans="1:14" ht="12.75">
      <c r="A55" s="133" t="s">
        <v>195</v>
      </c>
      <c r="B55" s="121">
        <v>0</v>
      </c>
      <c r="C55" s="37"/>
      <c r="D55" s="127"/>
      <c r="E55" s="132"/>
      <c r="K55" s="1"/>
      <c r="L55" s="1"/>
      <c r="M55" s="1"/>
      <c r="N55" s="1"/>
    </row>
    <row r="56" spans="1:14" ht="12.75">
      <c r="A56" s="126" t="s">
        <v>36</v>
      </c>
      <c r="B56" s="131">
        <v>371.54</v>
      </c>
      <c r="C56" s="37">
        <f aca="true" t="shared" si="4" ref="C56:C62">B56*$C$13</f>
        <v>438.4172</v>
      </c>
      <c r="D56" s="127">
        <v>10</v>
      </c>
      <c r="E56" s="128"/>
      <c r="K56" s="1"/>
      <c r="L56" s="1"/>
      <c r="M56" s="1"/>
      <c r="N56" s="1"/>
    </row>
    <row r="57" spans="1:14" ht="12.75">
      <c r="A57" s="126" t="s">
        <v>37</v>
      </c>
      <c r="B57" s="131">
        <v>350.688</v>
      </c>
      <c r="C57" s="37">
        <f t="shared" si="4"/>
        <v>413.81183999999996</v>
      </c>
      <c r="D57" s="127">
        <v>10</v>
      </c>
      <c r="E57" s="128"/>
      <c r="K57" s="1"/>
      <c r="L57" s="1"/>
      <c r="M57" s="1"/>
      <c r="N57" s="1"/>
    </row>
    <row r="58" spans="1:10" s="3" customFormat="1" ht="12.75">
      <c r="A58" s="126" t="s">
        <v>38</v>
      </c>
      <c r="B58" s="131">
        <v>371.55039999999997</v>
      </c>
      <c r="C58" s="37">
        <f t="shared" si="4"/>
        <v>438.4294719999999</v>
      </c>
      <c r="D58" s="127">
        <v>10</v>
      </c>
      <c r="E58" s="128"/>
      <c r="F58" s="10"/>
      <c r="G58" s="15"/>
      <c r="H58" s="15"/>
      <c r="I58" s="15"/>
      <c r="J58" s="15"/>
    </row>
    <row r="59" spans="1:14" ht="12.75">
      <c r="A59" s="126" t="s">
        <v>39</v>
      </c>
      <c r="B59" s="131">
        <v>350.688</v>
      </c>
      <c r="C59" s="37">
        <f t="shared" si="4"/>
        <v>413.81183999999996</v>
      </c>
      <c r="D59" s="127">
        <v>8</v>
      </c>
      <c r="E59" s="128"/>
      <c r="K59" s="1"/>
      <c r="L59" s="1"/>
      <c r="M59" s="1"/>
      <c r="N59" s="1"/>
    </row>
    <row r="60" spans="1:10" s="13" customFormat="1" ht="12.75">
      <c r="A60" s="126" t="s">
        <v>40</v>
      </c>
      <c r="B60" s="131">
        <v>218.54559999999998</v>
      </c>
      <c r="C60" s="37">
        <f t="shared" si="4"/>
        <v>257.883808</v>
      </c>
      <c r="D60" s="127">
        <v>12</v>
      </c>
      <c r="E60" s="128"/>
      <c r="F60" s="10"/>
      <c r="G60" s="10"/>
      <c r="H60" s="10"/>
      <c r="I60" s="10"/>
      <c r="J60" s="10"/>
    </row>
    <row r="61" spans="1:14" ht="12.75">
      <c r="A61" s="126" t="s">
        <v>111</v>
      </c>
      <c r="B61" s="131">
        <v>172.536</v>
      </c>
      <c r="C61" s="37">
        <f t="shared" si="4"/>
        <v>203.59248</v>
      </c>
      <c r="D61" s="127">
        <v>30</v>
      </c>
      <c r="E61" s="128"/>
      <c r="K61" s="1"/>
      <c r="L61" s="1"/>
      <c r="M61" s="1"/>
      <c r="N61" s="1"/>
    </row>
    <row r="62" spans="1:14" ht="12.75">
      <c r="A62" s="126" t="s">
        <v>229</v>
      </c>
      <c r="B62" s="131">
        <v>157.99679999999998</v>
      </c>
      <c r="C62" s="37">
        <f t="shared" si="4"/>
        <v>186.43622399999995</v>
      </c>
      <c r="D62" s="127">
        <v>30</v>
      </c>
      <c r="E62" s="128"/>
      <c r="K62" s="1"/>
      <c r="L62" s="1"/>
      <c r="M62" s="1"/>
      <c r="N62" s="1"/>
    </row>
    <row r="63" spans="1:14" ht="12.75">
      <c r="A63" s="133" t="s">
        <v>196</v>
      </c>
      <c r="B63" s="121"/>
      <c r="C63" s="37"/>
      <c r="D63" s="127"/>
      <c r="E63" s="132"/>
      <c r="K63" s="1"/>
      <c r="L63" s="1"/>
      <c r="M63" s="1"/>
      <c r="N63" s="1"/>
    </row>
    <row r="64" spans="1:14" ht="12.75">
      <c r="A64" s="126" t="s">
        <v>41</v>
      </c>
      <c r="B64" s="131">
        <v>284.44</v>
      </c>
      <c r="C64" s="37">
        <f>B64*$C$13</f>
        <v>335.63919999999996</v>
      </c>
      <c r="D64" s="127">
        <v>15</v>
      </c>
      <c r="E64" s="128"/>
      <c r="K64" s="1"/>
      <c r="L64" s="1"/>
      <c r="M64" s="1"/>
      <c r="N64" s="1"/>
    </row>
    <row r="65" spans="1:14" ht="12.75">
      <c r="A65" s="126" t="s">
        <v>42</v>
      </c>
      <c r="B65" s="131">
        <v>297.3672</v>
      </c>
      <c r="C65" s="37">
        <f>B65*$C$13</f>
        <v>350.893296</v>
      </c>
      <c r="D65" s="127">
        <v>10</v>
      </c>
      <c r="E65" s="128"/>
      <c r="K65" s="1"/>
      <c r="L65" s="1"/>
      <c r="M65" s="1"/>
      <c r="N65" s="1"/>
    </row>
    <row r="66" spans="1:14" ht="12.75">
      <c r="A66" s="133" t="s">
        <v>197</v>
      </c>
      <c r="B66" s="121"/>
      <c r="C66" s="37"/>
      <c r="D66" s="127"/>
      <c r="E66" s="132"/>
      <c r="K66" s="1"/>
      <c r="L66" s="1"/>
      <c r="M66" s="1"/>
      <c r="N66" s="1"/>
    </row>
    <row r="67" spans="1:10" s="2" customFormat="1" ht="12.75">
      <c r="A67" s="126" t="s">
        <v>43</v>
      </c>
      <c r="B67" s="131">
        <v>59.706399999999995</v>
      </c>
      <c r="C67" s="37">
        <f aca="true" t="shared" si="5" ref="C67:C80">B67*$C$13</f>
        <v>70.45355199999999</v>
      </c>
      <c r="D67" s="127">
        <v>80</v>
      </c>
      <c r="E67" s="128"/>
      <c r="F67" s="10"/>
      <c r="G67" s="12"/>
      <c r="H67" s="12"/>
      <c r="I67" s="12"/>
      <c r="J67" s="12"/>
    </row>
    <row r="68" spans="1:10" s="2" customFormat="1" ht="12.75">
      <c r="A68" s="137" t="s">
        <v>290</v>
      </c>
      <c r="B68" s="131">
        <v>41.724799999999995</v>
      </c>
      <c r="C68" s="37">
        <f t="shared" si="5"/>
        <v>49.235263999999994</v>
      </c>
      <c r="D68" s="127"/>
      <c r="E68" s="128"/>
      <c r="F68" s="10"/>
      <c r="G68" s="12"/>
      <c r="H68" s="12"/>
      <c r="I68" s="12"/>
      <c r="J68" s="12"/>
    </row>
    <row r="69" spans="1:14" ht="12.75">
      <c r="A69" s="126" t="s">
        <v>44</v>
      </c>
      <c r="B69" s="131">
        <v>47.0184</v>
      </c>
      <c r="C69" s="37">
        <f t="shared" si="5"/>
        <v>55.481711999999995</v>
      </c>
      <c r="D69" s="127">
        <v>100</v>
      </c>
      <c r="E69" s="128"/>
      <c r="K69" s="1"/>
      <c r="L69" s="1"/>
      <c r="M69" s="1"/>
      <c r="N69" s="1"/>
    </row>
    <row r="70" spans="1:14" ht="12.75">
      <c r="A70" s="126" t="s">
        <v>45</v>
      </c>
      <c r="B70" s="131">
        <v>26.0104</v>
      </c>
      <c r="C70" s="37">
        <f t="shared" si="5"/>
        <v>30.692272</v>
      </c>
      <c r="D70" s="127">
        <v>200</v>
      </c>
      <c r="E70" s="128"/>
      <c r="K70" s="1"/>
      <c r="L70" s="1"/>
      <c r="M70" s="1"/>
      <c r="N70" s="1"/>
    </row>
    <row r="71" spans="1:14" ht="12.75">
      <c r="A71" s="126" t="s">
        <v>46</v>
      </c>
      <c r="B71" s="131">
        <v>47.0288</v>
      </c>
      <c r="C71" s="37">
        <f t="shared" si="5"/>
        <v>55.49398399999999</v>
      </c>
      <c r="D71" s="127">
        <v>150</v>
      </c>
      <c r="E71" s="128"/>
      <c r="K71" s="1"/>
      <c r="L71" s="1"/>
      <c r="M71" s="1"/>
      <c r="N71" s="1"/>
    </row>
    <row r="72" spans="1:14" ht="12.75">
      <c r="A72" s="126" t="s">
        <v>47</v>
      </c>
      <c r="B72" s="131">
        <v>47.026720000000005</v>
      </c>
      <c r="C72" s="37">
        <f t="shared" si="5"/>
        <v>55.4915296</v>
      </c>
      <c r="D72" s="127">
        <v>200</v>
      </c>
      <c r="E72" s="128"/>
      <c r="K72" s="1"/>
      <c r="L72" s="1"/>
      <c r="M72" s="1"/>
      <c r="N72" s="1"/>
    </row>
    <row r="73" spans="1:14" ht="12.75">
      <c r="A73" s="126" t="s">
        <v>291</v>
      </c>
      <c r="B73" s="131">
        <v>80.02904</v>
      </c>
      <c r="C73" s="37">
        <f>B73*$C$13</f>
        <v>94.4342672</v>
      </c>
      <c r="D73" s="127"/>
      <c r="E73" s="128"/>
      <c r="K73" s="1"/>
      <c r="L73" s="1"/>
      <c r="M73" s="1"/>
      <c r="N73" s="1"/>
    </row>
    <row r="74" spans="1:5" s="10" customFormat="1" ht="12.75">
      <c r="A74" s="126" t="s">
        <v>48</v>
      </c>
      <c r="B74" s="131">
        <v>546.4680000000001</v>
      </c>
      <c r="C74" s="37">
        <f t="shared" si="5"/>
        <v>644.8322400000001</v>
      </c>
      <c r="D74" s="127"/>
      <c r="E74" s="128"/>
    </row>
    <row r="75" spans="1:5" s="10" customFormat="1" ht="12.75">
      <c r="A75" s="126" t="s">
        <v>224</v>
      </c>
      <c r="B75" s="131">
        <v>28.828799999999998</v>
      </c>
      <c r="C75" s="37">
        <f t="shared" si="5"/>
        <v>34.017984</v>
      </c>
      <c r="D75" s="127"/>
      <c r="E75" s="128"/>
    </row>
    <row r="76" spans="1:10" s="14" customFormat="1" ht="12.75">
      <c r="A76" s="126" t="s">
        <v>246</v>
      </c>
      <c r="B76" s="131">
        <v>84.89519999999999</v>
      </c>
      <c r="C76" s="37">
        <f t="shared" si="5"/>
        <v>100.17633599999998</v>
      </c>
      <c r="D76" s="127"/>
      <c r="E76" s="128"/>
      <c r="F76" s="10"/>
      <c r="G76" s="10"/>
      <c r="H76" s="10"/>
      <c r="I76" s="10"/>
      <c r="J76" s="10"/>
    </row>
    <row r="77" spans="1:10" s="14" customFormat="1" ht="12.75">
      <c r="A77" s="126" t="s">
        <v>247</v>
      </c>
      <c r="B77" s="131">
        <v>149.5208</v>
      </c>
      <c r="C77" s="37">
        <f t="shared" si="5"/>
        <v>176.434544</v>
      </c>
      <c r="D77" s="127"/>
      <c r="E77" s="128"/>
      <c r="F77" s="10"/>
      <c r="G77" s="10"/>
      <c r="H77" s="10"/>
      <c r="I77" s="10"/>
      <c r="J77" s="10"/>
    </row>
    <row r="78" spans="1:10" s="14" customFormat="1" ht="12.75">
      <c r="A78" s="170" t="s">
        <v>298</v>
      </c>
      <c r="B78" s="131">
        <v>415.65</v>
      </c>
      <c r="C78" s="37">
        <f t="shared" si="5"/>
        <v>490.4669999999999</v>
      </c>
      <c r="D78" s="127"/>
      <c r="E78" s="128"/>
      <c r="F78" s="10"/>
      <c r="G78" s="10"/>
      <c r="H78" s="10"/>
      <c r="I78" s="10"/>
      <c r="J78" s="10"/>
    </row>
    <row r="79" spans="1:10" s="3" customFormat="1" ht="12.75">
      <c r="A79" s="126" t="s">
        <v>49</v>
      </c>
      <c r="B79" s="131">
        <v>297.4816</v>
      </c>
      <c r="C79" s="37">
        <f t="shared" si="5"/>
        <v>351.028288</v>
      </c>
      <c r="D79" s="127"/>
      <c r="E79" s="128">
        <v>5</v>
      </c>
      <c r="F79" s="10"/>
      <c r="G79" s="15"/>
      <c r="H79" s="15"/>
      <c r="I79" s="15"/>
      <c r="J79" s="15"/>
    </row>
    <row r="80" spans="1:10" s="2" customFormat="1" ht="12.75">
      <c r="A80" s="126" t="s">
        <v>50</v>
      </c>
      <c r="B80" s="131">
        <v>371.70640000000003</v>
      </c>
      <c r="C80" s="37">
        <f t="shared" si="5"/>
        <v>438.613552</v>
      </c>
      <c r="D80" s="127">
        <v>6</v>
      </c>
      <c r="E80" s="128"/>
      <c r="F80" s="10"/>
      <c r="G80" s="12"/>
      <c r="H80" s="12"/>
      <c r="I80" s="12"/>
      <c r="J80" s="12"/>
    </row>
    <row r="81" spans="1:14" ht="12.75">
      <c r="A81" s="133" t="s">
        <v>198</v>
      </c>
      <c r="B81" s="121"/>
      <c r="C81" s="121"/>
      <c r="D81" s="127"/>
      <c r="E81" s="132"/>
      <c r="K81" s="1"/>
      <c r="L81" s="1"/>
      <c r="M81" s="1"/>
      <c r="N81" s="1"/>
    </row>
    <row r="82" spans="1:14" ht="12.75">
      <c r="A82" s="124" t="s">
        <v>85</v>
      </c>
      <c r="B82" s="121"/>
      <c r="C82" s="121"/>
      <c r="D82" s="127"/>
      <c r="E82" s="132"/>
      <c r="K82" s="1"/>
      <c r="L82" s="1"/>
      <c r="M82" s="1"/>
      <c r="N82" s="1"/>
    </row>
    <row r="83" spans="1:6" s="5" customFormat="1" ht="12.75">
      <c r="A83" s="126" t="s">
        <v>125</v>
      </c>
      <c r="B83" s="131">
        <v>215.6856</v>
      </c>
      <c r="C83" s="37">
        <f aca="true" t="shared" si="6" ref="C83:C88">B83*$C$13</f>
        <v>254.50900799999997</v>
      </c>
      <c r="D83" s="127"/>
      <c r="E83" s="128">
        <v>5</v>
      </c>
      <c r="F83" s="10"/>
    </row>
    <row r="84" spans="1:6" s="5" customFormat="1" ht="12.75">
      <c r="A84" s="126" t="s">
        <v>116</v>
      </c>
      <c r="B84" s="131">
        <v>278.14799999999997</v>
      </c>
      <c r="C84" s="37">
        <f t="shared" si="6"/>
        <v>328.2146399999999</v>
      </c>
      <c r="D84" s="127"/>
      <c r="E84" s="128">
        <v>5</v>
      </c>
      <c r="F84" s="10"/>
    </row>
    <row r="85" spans="1:6" s="5" customFormat="1" ht="12.75">
      <c r="A85" s="126" t="s">
        <v>117</v>
      </c>
      <c r="B85" s="131">
        <v>200.2728</v>
      </c>
      <c r="C85" s="37">
        <f t="shared" si="6"/>
        <v>236.321904</v>
      </c>
      <c r="D85" s="127"/>
      <c r="E85" s="128">
        <v>5</v>
      </c>
      <c r="F85" s="10"/>
    </row>
    <row r="86" spans="1:6" s="5" customFormat="1" ht="12.75">
      <c r="A86" s="126" t="s">
        <v>115</v>
      </c>
      <c r="B86" s="131">
        <v>262.7248</v>
      </c>
      <c r="C86" s="37">
        <f t="shared" si="6"/>
        <v>310.015264</v>
      </c>
      <c r="D86" s="127"/>
      <c r="E86" s="128">
        <v>5</v>
      </c>
      <c r="F86" s="10"/>
    </row>
    <row r="87" spans="1:6" s="5" customFormat="1" ht="12.75">
      <c r="A87" s="136" t="s">
        <v>118</v>
      </c>
      <c r="B87" s="131">
        <v>283.5352</v>
      </c>
      <c r="C87" s="37">
        <f t="shared" si="6"/>
        <v>334.571536</v>
      </c>
      <c r="D87" s="127"/>
      <c r="E87" s="128">
        <v>5</v>
      </c>
      <c r="F87" s="10"/>
    </row>
    <row r="88" spans="1:6" s="5" customFormat="1" ht="12.75">
      <c r="A88" s="137" t="s">
        <v>267</v>
      </c>
      <c r="B88" s="131">
        <v>279.4064</v>
      </c>
      <c r="C88" s="37">
        <f t="shared" si="6"/>
        <v>329.699552</v>
      </c>
      <c r="D88" s="127"/>
      <c r="E88" s="128"/>
      <c r="F88" s="10"/>
    </row>
    <row r="89" spans="1:14" ht="12.75">
      <c r="A89" s="124" t="s">
        <v>86</v>
      </c>
      <c r="B89" s="121"/>
      <c r="C89" s="121"/>
      <c r="D89" s="127"/>
      <c r="E89" s="132"/>
      <c r="K89" s="1"/>
      <c r="L89" s="1"/>
      <c r="M89" s="1"/>
      <c r="N89" s="1"/>
    </row>
    <row r="90" spans="1:6" s="5" customFormat="1" ht="12.75">
      <c r="A90" s="136" t="s">
        <v>123</v>
      </c>
      <c r="B90" s="131">
        <v>200.2728</v>
      </c>
      <c r="C90" s="37">
        <f>B90*$C$13</f>
        <v>236.321904</v>
      </c>
      <c r="D90" s="127"/>
      <c r="E90" s="128">
        <v>5</v>
      </c>
      <c r="F90" s="10"/>
    </row>
    <row r="91" spans="1:6" s="5" customFormat="1" ht="12.75">
      <c r="A91" s="136" t="s">
        <v>119</v>
      </c>
      <c r="B91" s="131">
        <v>262.7248</v>
      </c>
      <c r="C91" s="37">
        <f>B91*$C$13</f>
        <v>310.015264</v>
      </c>
      <c r="D91" s="127"/>
      <c r="E91" s="128">
        <v>5</v>
      </c>
      <c r="F91" s="10"/>
    </row>
    <row r="92" spans="1:6" s="5" customFormat="1" ht="12.75">
      <c r="A92" s="136" t="s">
        <v>120</v>
      </c>
      <c r="B92" s="131">
        <v>283.5352</v>
      </c>
      <c r="C92" s="37">
        <f>B92*$C$13</f>
        <v>334.571536</v>
      </c>
      <c r="D92" s="127"/>
      <c r="E92" s="128">
        <v>5</v>
      </c>
      <c r="F92" s="10"/>
    </row>
    <row r="93" spans="1:14" ht="12.75">
      <c r="A93" s="124" t="s">
        <v>87</v>
      </c>
      <c r="B93" s="121"/>
      <c r="C93" s="121"/>
      <c r="D93" s="127"/>
      <c r="E93" s="132"/>
      <c r="K93" s="1"/>
      <c r="L93" s="1"/>
      <c r="M93" s="1"/>
      <c r="N93" s="1"/>
    </row>
    <row r="94" spans="1:6" s="5" customFormat="1" ht="12.75">
      <c r="A94" s="136" t="s">
        <v>220</v>
      </c>
      <c r="B94" s="131">
        <v>256.2768</v>
      </c>
      <c r="C94" s="37">
        <f>B94*$C$13</f>
        <v>302.40662399999997</v>
      </c>
      <c r="D94" s="127"/>
      <c r="E94" s="128">
        <v>5</v>
      </c>
      <c r="F94" s="10"/>
    </row>
    <row r="95" spans="1:6" s="5" customFormat="1" ht="12.75">
      <c r="A95" s="136" t="s">
        <v>221</v>
      </c>
      <c r="B95" s="131">
        <v>318.72880000000004</v>
      </c>
      <c r="C95" s="37">
        <f>B95*$C$13</f>
        <v>376.099984</v>
      </c>
      <c r="D95" s="127"/>
      <c r="E95" s="128">
        <v>5</v>
      </c>
      <c r="F95" s="10"/>
    </row>
    <row r="96" spans="1:6" s="5" customFormat="1" ht="12.75">
      <c r="A96" s="136" t="s">
        <v>222</v>
      </c>
      <c r="B96" s="131">
        <v>339.5496</v>
      </c>
      <c r="C96" s="37">
        <f>B96*$C$13</f>
        <v>400.668528</v>
      </c>
      <c r="D96" s="127"/>
      <c r="E96" s="128">
        <v>5</v>
      </c>
      <c r="F96" s="10"/>
    </row>
    <row r="97" spans="1:14" ht="12.75">
      <c r="A97" s="124" t="s">
        <v>206</v>
      </c>
      <c r="B97" s="121"/>
      <c r="C97" s="121"/>
      <c r="D97" s="127"/>
      <c r="E97" s="132"/>
      <c r="K97" s="1"/>
      <c r="L97" s="1"/>
      <c r="M97" s="1"/>
      <c r="N97" s="1"/>
    </row>
    <row r="98" spans="1:6" s="5" customFormat="1" ht="12.75">
      <c r="A98" s="137" t="s">
        <v>128</v>
      </c>
      <c r="B98" s="131">
        <v>182.05200000000002</v>
      </c>
      <c r="C98" s="37">
        <f>B98*$C$13</f>
        <v>214.82136000000003</v>
      </c>
      <c r="D98" s="127"/>
      <c r="E98" s="128">
        <v>5</v>
      </c>
      <c r="F98" s="10"/>
    </row>
    <row r="99" spans="1:6" s="5" customFormat="1" ht="12.75">
      <c r="A99" s="137" t="s">
        <v>127</v>
      </c>
      <c r="B99" s="131">
        <v>244.504</v>
      </c>
      <c r="C99" s="37">
        <f>B99*$C$13</f>
        <v>288.51471999999995</v>
      </c>
      <c r="D99" s="127"/>
      <c r="E99" s="128">
        <v>5</v>
      </c>
      <c r="F99" s="10"/>
    </row>
    <row r="100" spans="1:10" s="6" customFormat="1" ht="12.75">
      <c r="A100" s="137" t="s">
        <v>129</v>
      </c>
      <c r="B100" s="131">
        <v>265.3248</v>
      </c>
      <c r="C100" s="37">
        <f>B100*$C$13</f>
        <v>313.083264</v>
      </c>
      <c r="D100" s="127"/>
      <c r="E100" s="128">
        <v>5</v>
      </c>
      <c r="F100" s="10"/>
      <c r="G100" s="5"/>
      <c r="H100" s="5"/>
      <c r="I100" s="5"/>
      <c r="J100" s="5"/>
    </row>
    <row r="101" spans="1:14" ht="12.75">
      <c r="A101" s="137" t="s">
        <v>242</v>
      </c>
      <c r="B101" s="131">
        <v>212.14960000000002</v>
      </c>
      <c r="C101" s="37">
        <f>B101*$C$13</f>
        <v>250.33652800000002</v>
      </c>
      <c r="D101" s="127"/>
      <c r="E101" s="128">
        <v>5</v>
      </c>
      <c r="K101" s="1"/>
      <c r="L101" s="1"/>
      <c r="M101" s="1"/>
      <c r="N101" s="1"/>
    </row>
    <row r="102" spans="1:6" s="5" customFormat="1" ht="12.75">
      <c r="A102" s="124" t="s">
        <v>138</v>
      </c>
      <c r="B102" s="131"/>
      <c r="C102" s="37"/>
      <c r="D102" s="127"/>
      <c r="E102" s="128"/>
      <c r="F102" s="10"/>
    </row>
    <row r="103" spans="1:6" s="5" customFormat="1" ht="12.75">
      <c r="A103" s="137" t="s">
        <v>139</v>
      </c>
      <c r="B103" s="131">
        <v>210.48559999999998</v>
      </c>
      <c r="C103" s="37">
        <f>B103*$C$13</f>
        <v>248.37300799999997</v>
      </c>
      <c r="D103" s="127"/>
      <c r="E103" s="128">
        <v>5</v>
      </c>
      <c r="F103" s="10"/>
    </row>
    <row r="104" spans="1:10" s="25" customFormat="1" ht="12.75">
      <c r="A104" s="137" t="s">
        <v>140</v>
      </c>
      <c r="B104" s="131">
        <v>272.7296</v>
      </c>
      <c r="C104" s="37">
        <f>B104*$C$13</f>
        <v>321.820928</v>
      </c>
      <c r="D104" s="127"/>
      <c r="E104" s="128">
        <v>5</v>
      </c>
      <c r="F104" s="10"/>
      <c r="G104" s="5"/>
      <c r="H104" s="5"/>
      <c r="I104" s="5"/>
      <c r="J104" s="5"/>
    </row>
    <row r="105" spans="1:10" s="25" customFormat="1" ht="12.75">
      <c r="A105" s="137" t="s">
        <v>141</v>
      </c>
      <c r="B105" s="121">
        <v>291.44960000000003</v>
      </c>
      <c r="C105" s="168">
        <f>B105*$C$13</f>
        <v>343.910528</v>
      </c>
      <c r="D105" s="127"/>
      <c r="E105" s="128"/>
      <c r="F105" s="10"/>
      <c r="G105" s="5"/>
      <c r="H105" s="5"/>
      <c r="I105" s="5"/>
      <c r="J105" s="5"/>
    </row>
    <row r="106" spans="1:10" s="25" customFormat="1" ht="12.75">
      <c r="A106" s="124" t="s">
        <v>168</v>
      </c>
      <c r="B106" s="131"/>
      <c r="C106" s="37"/>
      <c r="D106" s="127"/>
      <c r="E106" s="128"/>
      <c r="F106" s="10"/>
      <c r="G106" s="5"/>
      <c r="H106" s="5"/>
      <c r="I106" s="5"/>
      <c r="J106" s="5"/>
    </row>
    <row r="107" spans="1:10" s="25" customFormat="1" ht="12.75">
      <c r="A107" s="137" t="s">
        <v>170</v>
      </c>
      <c r="B107" s="131">
        <v>204.9944</v>
      </c>
      <c r="C107" s="37">
        <f>B107*$C$13</f>
        <v>241.893392</v>
      </c>
      <c r="D107" s="127"/>
      <c r="E107" s="128">
        <v>5</v>
      </c>
      <c r="F107" s="10"/>
      <c r="G107" s="5"/>
      <c r="H107" s="5"/>
      <c r="I107" s="5"/>
      <c r="J107" s="5"/>
    </row>
    <row r="108" spans="1:10" s="25" customFormat="1" ht="12.75">
      <c r="A108" s="137" t="s">
        <v>199</v>
      </c>
      <c r="B108" s="131">
        <v>267.44640000000004</v>
      </c>
      <c r="C108" s="37">
        <f>B108*$C$13</f>
        <v>315.58675200000005</v>
      </c>
      <c r="D108" s="127"/>
      <c r="E108" s="128">
        <v>5</v>
      </c>
      <c r="F108" s="10"/>
      <c r="G108" s="5"/>
      <c r="H108" s="5"/>
      <c r="I108" s="5"/>
      <c r="J108" s="5"/>
    </row>
    <row r="109" spans="1:10" s="25" customFormat="1" ht="12.75">
      <c r="A109" s="137" t="s">
        <v>171</v>
      </c>
      <c r="B109" s="131">
        <v>206.1696</v>
      </c>
      <c r="C109" s="37">
        <f>B109*$C$13</f>
        <v>243.280128</v>
      </c>
      <c r="D109" s="127"/>
      <c r="E109" s="128">
        <v>5</v>
      </c>
      <c r="F109" s="10"/>
      <c r="G109" s="5"/>
      <c r="H109" s="5"/>
      <c r="I109" s="5"/>
      <c r="J109" s="5"/>
    </row>
    <row r="110" spans="1:10" s="25" customFormat="1" ht="12.75">
      <c r="A110" s="137" t="s">
        <v>200</v>
      </c>
      <c r="B110" s="131">
        <v>268.6216</v>
      </c>
      <c r="C110" s="37">
        <f>B110*$C$13</f>
        <v>316.973488</v>
      </c>
      <c r="D110" s="127"/>
      <c r="E110" s="128">
        <v>5</v>
      </c>
      <c r="F110" s="10"/>
      <c r="G110" s="5"/>
      <c r="H110" s="5"/>
      <c r="I110" s="5"/>
      <c r="J110" s="5"/>
    </row>
    <row r="111" spans="1:10" s="25" customFormat="1" ht="12.75">
      <c r="A111" s="124" t="s">
        <v>211</v>
      </c>
      <c r="B111" s="121"/>
      <c r="C111" s="37"/>
      <c r="D111" s="127"/>
      <c r="E111" s="128">
        <v>5</v>
      </c>
      <c r="F111" s="10"/>
      <c r="G111" s="5"/>
      <c r="H111" s="5"/>
      <c r="I111" s="5"/>
      <c r="J111" s="5"/>
    </row>
    <row r="112" spans="1:10" s="108" customFormat="1" ht="12.75">
      <c r="A112" s="137" t="s">
        <v>212</v>
      </c>
      <c r="B112" s="131">
        <v>213.3976</v>
      </c>
      <c r="C112" s="37">
        <f>B112*$C$13</f>
        <v>251.809168</v>
      </c>
      <c r="D112" s="127"/>
      <c r="E112" s="128">
        <v>5</v>
      </c>
      <c r="F112" s="10"/>
      <c r="G112" s="5"/>
      <c r="H112" s="5"/>
      <c r="I112" s="5"/>
      <c r="J112" s="5"/>
    </row>
    <row r="113" spans="1:10" s="2" customFormat="1" ht="12.75">
      <c r="A113" s="137" t="s">
        <v>213</v>
      </c>
      <c r="B113" s="131">
        <v>275.8496</v>
      </c>
      <c r="C113" s="37">
        <f>B113*$C$13</f>
        <v>325.502528</v>
      </c>
      <c r="D113" s="127"/>
      <c r="E113" s="128">
        <v>5</v>
      </c>
      <c r="F113" s="10"/>
      <c r="G113" s="12"/>
      <c r="H113" s="12"/>
      <c r="I113" s="12"/>
      <c r="J113" s="12"/>
    </row>
    <row r="114" spans="1:14" ht="12.75">
      <c r="A114" s="74" t="s">
        <v>282</v>
      </c>
      <c r="B114" s="131">
        <v>250.224</v>
      </c>
      <c r="C114" s="37">
        <f>B114*$C$13</f>
        <v>295.26432</v>
      </c>
      <c r="D114" s="127"/>
      <c r="E114" s="132"/>
      <c r="K114" s="1"/>
      <c r="L114" s="1"/>
      <c r="M114" s="1"/>
      <c r="N114" s="1"/>
    </row>
    <row r="115" spans="1:14" ht="12.75">
      <c r="A115" s="169" t="s">
        <v>292</v>
      </c>
      <c r="B115" s="131">
        <v>240.61128</v>
      </c>
      <c r="C115" s="37">
        <f>B115*$C$13</f>
        <v>283.9213104</v>
      </c>
      <c r="D115" s="127"/>
      <c r="E115" s="132"/>
      <c r="K115" s="1"/>
      <c r="L115" s="1"/>
      <c r="M115" s="1"/>
      <c r="N115" s="1"/>
    </row>
    <row r="116" spans="1:10" s="6" customFormat="1" ht="12.75">
      <c r="A116" s="138" t="s">
        <v>201</v>
      </c>
      <c r="B116" s="121"/>
      <c r="C116" s="37"/>
      <c r="D116" s="126"/>
      <c r="E116" s="128"/>
      <c r="F116" s="10"/>
      <c r="G116" s="5"/>
      <c r="H116" s="5"/>
      <c r="I116" s="5"/>
      <c r="J116" s="5"/>
    </row>
    <row r="117" spans="1:10" s="6" customFormat="1" ht="12.75">
      <c r="A117" s="126" t="s">
        <v>22</v>
      </c>
      <c r="B117" s="131">
        <v>112.2368</v>
      </c>
      <c r="C117" s="37">
        <f aca="true" t="shared" si="7" ref="C117:C123">B117*$C$13</f>
        <v>132.439424</v>
      </c>
      <c r="D117" s="127">
        <v>70</v>
      </c>
      <c r="E117" s="128"/>
      <c r="F117" s="10"/>
      <c r="G117" s="5"/>
      <c r="H117" s="5"/>
      <c r="I117" s="5"/>
      <c r="J117" s="5"/>
    </row>
    <row r="118" spans="1:10" s="6" customFormat="1" ht="12.75">
      <c r="A118" s="126" t="s">
        <v>23</v>
      </c>
      <c r="B118" s="131">
        <v>137.6128</v>
      </c>
      <c r="C118" s="37">
        <f t="shared" si="7"/>
        <v>162.38310399999997</v>
      </c>
      <c r="D118" s="127">
        <v>80</v>
      </c>
      <c r="E118" s="128"/>
      <c r="F118" s="10"/>
      <c r="G118" s="5"/>
      <c r="H118" s="5"/>
      <c r="I118" s="5"/>
      <c r="J118" s="5"/>
    </row>
    <row r="119" spans="1:10" s="6" customFormat="1" ht="12.75">
      <c r="A119" s="126" t="s">
        <v>24</v>
      </c>
      <c r="B119" s="131">
        <v>150.7584</v>
      </c>
      <c r="C119" s="37">
        <f t="shared" si="7"/>
        <v>177.89491199999998</v>
      </c>
      <c r="D119" s="127">
        <v>50</v>
      </c>
      <c r="E119" s="128"/>
      <c r="F119" s="10"/>
      <c r="G119" s="5"/>
      <c r="H119" s="5"/>
      <c r="I119" s="5"/>
      <c r="J119" s="5"/>
    </row>
    <row r="120" spans="1:10" s="6" customFormat="1" ht="12.75">
      <c r="A120" s="126" t="s">
        <v>84</v>
      </c>
      <c r="B120" s="131">
        <v>112.2368</v>
      </c>
      <c r="C120" s="37">
        <f t="shared" si="7"/>
        <v>132.439424</v>
      </c>
      <c r="D120" s="127">
        <v>70</v>
      </c>
      <c r="E120" s="128"/>
      <c r="F120" s="10"/>
      <c r="G120" s="5"/>
      <c r="H120" s="5"/>
      <c r="I120" s="5"/>
      <c r="J120" s="5"/>
    </row>
    <row r="121" spans="1:10" s="6" customFormat="1" ht="12.75">
      <c r="A121" s="126" t="s">
        <v>25</v>
      </c>
      <c r="B121" s="131">
        <v>137.6128</v>
      </c>
      <c r="C121" s="37">
        <f t="shared" si="7"/>
        <v>162.38310399999997</v>
      </c>
      <c r="D121" s="127">
        <v>80</v>
      </c>
      <c r="E121" s="128"/>
      <c r="F121" s="10"/>
      <c r="G121" s="5"/>
      <c r="H121" s="5"/>
      <c r="I121" s="5"/>
      <c r="J121" s="5"/>
    </row>
    <row r="122" spans="1:10" s="6" customFormat="1" ht="12.75">
      <c r="A122" s="126" t="s">
        <v>26</v>
      </c>
      <c r="B122" s="131">
        <v>161.89679999999998</v>
      </c>
      <c r="C122" s="37">
        <f t="shared" si="7"/>
        <v>191.03822399999999</v>
      </c>
      <c r="D122" s="127">
        <v>50</v>
      </c>
      <c r="E122" s="128"/>
      <c r="F122" s="10"/>
      <c r="G122" s="5"/>
      <c r="H122" s="5"/>
      <c r="I122" s="5"/>
      <c r="J122" s="5"/>
    </row>
    <row r="123" spans="1:10" s="6" customFormat="1" ht="12.75">
      <c r="A123" s="126" t="s">
        <v>121</v>
      </c>
      <c r="B123" s="131">
        <v>150.7584</v>
      </c>
      <c r="C123" s="37">
        <f t="shared" si="7"/>
        <v>177.89491199999998</v>
      </c>
      <c r="D123" s="127">
        <v>50</v>
      </c>
      <c r="E123" s="139"/>
      <c r="F123" s="10"/>
      <c r="G123" s="5"/>
      <c r="H123" s="5"/>
      <c r="I123" s="5"/>
      <c r="J123" s="5"/>
    </row>
    <row r="124" spans="1:14" ht="12.75">
      <c r="A124" s="140" t="s">
        <v>202</v>
      </c>
      <c r="B124" s="121"/>
      <c r="C124" s="37"/>
      <c r="D124" s="127"/>
      <c r="E124" s="128"/>
      <c r="K124" s="1"/>
      <c r="L124" s="1"/>
      <c r="M124" s="1"/>
      <c r="N124" s="1"/>
    </row>
    <row r="125" spans="1:6" s="15" customFormat="1" ht="12.75">
      <c r="A125" s="134" t="s">
        <v>142</v>
      </c>
      <c r="B125" s="131">
        <v>323.7</v>
      </c>
      <c r="C125" s="37">
        <f aca="true" t="shared" si="8" ref="C125:C143">B125*$C$13</f>
        <v>381.96599999999995</v>
      </c>
      <c r="D125" s="127">
        <v>10</v>
      </c>
      <c r="E125" s="128"/>
      <c r="F125" s="10"/>
    </row>
    <row r="126" spans="1:5" s="64" customFormat="1" ht="12.75">
      <c r="A126" s="126" t="s">
        <v>204</v>
      </c>
      <c r="B126" s="131">
        <v>73.13279999999999</v>
      </c>
      <c r="C126" s="37">
        <f t="shared" si="8"/>
        <v>86.29670399999998</v>
      </c>
      <c r="D126" s="127">
        <v>30</v>
      </c>
      <c r="E126" s="141"/>
    </row>
    <row r="127" spans="1:5" s="64" customFormat="1" ht="12.75">
      <c r="A127" s="74" t="s">
        <v>174</v>
      </c>
      <c r="B127" s="131">
        <v>118.7992</v>
      </c>
      <c r="C127" s="37">
        <f t="shared" si="8"/>
        <v>140.183056</v>
      </c>
      <c r="D127" s="85">
        <v>30</v>
      </c>
      <c r="E127" s="141"/>
    </row>
    <row r="128" spans="1:6" s="15" customFormat="1" ht="12.75">
      <c r="A128" s="74" t="s">
        <v>175</v>
      </c>
      <c r="B128" s="131">
        <v>126.63040000000001</v>
      </c>
      <c r="C128" s="37">
        <f t="shared" si="8"/>
        <v>149.423872</v>
      </c>
      <c r="D128" s="85">
        <v>30</v>
      </c>
      <c r="E128" s="128"/>
      <c r="F128" s="10"/>
    </row>
    <row r="129" spans="1:6" s="15" customFormat="1" ht="12.75">
      <c r="A129" s="74" t="s">
        <v>136</v>
      </c>
      <c r="B129" s="131">
        <v>68.4944</v>
      </c>
      <c r="C129" s="37">
        <f t="shared" si="8"/>
        <v>80.823392</v>
      </c>
      <c r="D129" s="127">
        <v>50</v>
      </c>
      <c r="E129" s="128"/>
      <c r="F129" s="10"/>
    </row>
    <row r="130" spans="1:6" s="15" customFormat="1" ht="12.75">
      <c r="A130" s="74" t="s">
        <v>293</v>
      </c>
      <c r="B130" s="131">
        <v>121.9712</v>
      </c>
      <c r="C130" s="37">
        <f t="shared" si="8"/>
        <v>143.92601599999998</v>
      </c>
      <c r="D130" s="127"/>
      <c r="E130" s="128">
        <v>20</v>
      </c>
      <c r="F130" s="10"/>
    </row>
    <row r="131" spans="1:6" s="15" customFormat="1" ht="12.75">
      <c r="A131" s="74" t="s">
        <v>160</v>
      </c>
      <c r="B131" s="131">
        <v>73.13279999999999</v>
      </c>
      <c r="C131" s="37">
        <f t="shared" si="8"/>
        <v>86.29670399999998</v>
      </c>
      <c r="D131" s="127">
        <v>50</v>
      </c>
      <c r="E131" s="128"/>
      <c r="F131" s="10"/>
    </row>
    <row r="132" spans="1:6" s="15" customFormat="1" ht="12.75">
      <c r="A132" s="135" t="s">
        <v>207</v>
      </c>
      <c r="B132" s="131">
        <v>118.7992</v>
      </c>
      <c r="C132" s="37">
        <f t="shared" si="8"/>
        <v>140.183056</v>
      </c>
      <c r="D132" s="127">
        <v>5</v>
      </c>
      <c r="E132" s="128"/>
      <c r="F132" s="10"/>
    </row>
    <row r="133" spans="1:6" s="15" customFormat="1" ht="12.75">
      <c r="A133" s="135" t="s">
        <v>208</v>
      </c>
      <c r="B133" s="131">
        <v>126.63040000000001</v>
      </c>
      <c r="C133" s="37">
        <f t="shared" si="8"/>
        <v>149.423872</v>
      </c>
      <c r="D133" s="127">
        <v>5</v>
      </c>
      <c r="E133" s="142"/>
      <c r="F133" s="10"/>
    </row>
    <row r="134" spans="1:5" s="64" customFormat="1" ht="12.75">
      <c r="A134" s="74" t="s">
        <v>172</v>
      </c>
      <c r="B134" s="131">
        <v>69.66959999999999</v>
      </c>
      <c r="C134" s="37">
        <f t="shared" si="8"/>
        <v>82.21012799999998</v>
      </c>
      <c r="D134" s="127">
        <v>40</v>
      </c>
      <c r="E134" s="128"/>
    </row>
    <row r="135" spans="1:5" s="64" customFormat="1" ht="12.75">
      <c r="A135" s="74" t="s">
        <v>173</v>
      </c>
      <c r="B135" s="131">
        <v>115.31519999999999</v>
      </c>
      <c r="C135" s="37">
        <f t="shared" si="8"/>
        <v>136.071936</v>
      </c>
      <c r="D135" s="85">
        <v>20</v>
      </c>
      <c r="E135" s="141"/>
    </row>
    <row r="136" spans="1:6" s="5" customFormat="1" ht="12.75">
      <c r="A136" s="74" t="s">
        <v>203</v>
      </c>
      <c r="B136" s="131">
        <v>123.1464</v>
      </c>
      <c r="C136" s="37">
        <f t="shared" si="8"/>
        <v>145.312752</v>
      </c>
      <c r="D136" s="143"/>
      <c r="E136" s="144">
        <v>20</v>
      </c>
      <c r="F136" s="10"/>
    </row>
    <row r="137" spans="1:10" s="107" customFormat="1" ht="12.75">
      <c r="A137" s="134" t="s">
        <v>150</v>
      </c>
      <c r="B137" s="131">
        <v>118.7992</v>
      </c>
      <c r="C137" s="37">
        <f t="shared" si="8"/>
        <v>140.183056</v>
      </c>
      <c r="D137" s="127">
        <v>10</v>
      </c>
      <c r="E137" s="128"/>
      <c r="F137" s="10"/>
      <c r="G137" s="15"/>
      <c r="H137" s="15"/>
      <c r="I137" s="15"/>
      <c r="J137" s="15"/>
    </row>
    <row r="138" spans="1:10" s="107" customFormat="1" ht="12.75">
      <c r="A138" s="134" t="s">
        <v>149</v>
      </c>
      <c r="B138" s="131">
        <v>126.63040000000001</v>
      </c>
      <c r="C138" s="37">
        <f t="shared" si="8"/>
        <v>149.423872</v>
      </c>
      <c r="D138" s="127">
        <v>10</v>
      </c>
      <c r="E138" s="128"/>
      <c r="F138" s="10"/>
      <c r="G138" s="15"/>
      <c r="H138" s="15"/>
      <c r="I138" s="15"/>
      <c r="J138" s="15"/>
    </row>
    <row r="139" spans="1:10" s="3" customFormat="1" ht="12.75">
      <c r="A139" s="134" t="s">
        <v>232</v>
      </c>
      <c r="B139" s="131">
        <v>126.63040000000001</v>
      </c>
      <c r="C139" s="37">
        <f t="shared" si="8"/>
        <v>149.423872</v>
      </c>
      <c r="D139" s="127">
        <v>10</v>
      </c>
      <c r="E139" s="128"/>
      <c r="F139" s="10"/>
      <c r="G139" s="15"/>
      <c r="H139" s="15"/>
      <c r="I139" s="15"/>
      <c r="J139" s="15"/>
    </row>
    <row r="140" spans="1:10" s="61" customFormat="1" ht="13.5" customHeight="1">
      <c r="A140" s="134" t="s">
        <v>237</v>
      </c>
      <c r="B140" s="131">
        <v>80.73519999999999</v>
      </c>
      <c r="C140" s="37">
        <f t="shared" si="8"/>
        <v>95.26753599999998</v>
      </c>
      <c r="D140" s="127">
        <v>10</v>
      </c>
      <c r="E140" s="128"/>
      <c r="F140" s="10"/>
      <c r="G140" s="10"/>
      <c r="H140" s="10"/>
      <c r="I140" s="10"/>
      <c r="J140" s="10"/>
    </row>
    <row r="141" spans="1:10" s="62" customFormat="1" ht="13.5" customHeight="1">
      <c r="A141" s="74" t="s">
        <v>28</v>
      </c>
      <c r="B141" s="131">
        <v>175.5936</v>
      </c>
      <c r="C141" s="37">
        <f t="shared" si="8"/>
        <v>207.200448</v>
      </c>
      <c r="D141" s="127"/>
      <c r="E141" s="128">
        <v>5</v>
      </c>
      <c r="F141" s="10"/>
      <c r="G141" s="5"/>
      <c r="H141" s="5"/>
      <c r="I141" s="5"/>
      <c r="J141" s="5"/>
    </row>
    <row r="142" spans="1:6" s="5" customFormat="1" ht="12.75">
      <c r="A142" s="74" t="s">
        <v>27</v>
      </c>
      <c r="B142" s="131">
        <v>239.252</v>
      </c>
      <c r="C142" s="37">
        <f t="shared" si="8"/>
        <v>282.31736</v>
      </c>
      <c r="D142" s="127"/>
      <c r="E142" s="128">
        <v>5</v>
      </c>
      <c r="F142" s="10"/>
    </row>
    <row r="143" spans="1:6" s="12" customFormat="1" ht="12.75">
      <c r="A143" s="126" t="s">
        <v>283</v>
      </c>
      <c r="B143" s="131">
        <v>171.3088</v>
      </c>
      <c r="C143" s="37">
        <f t="shared" si="8"/>
        <v>202.14438399999997</v>
      </c>
      <c r="D143" s="127"/>
      <c r="E143" s="128">
        <v>5</v>
      </c>
      <c r="F143" s="10"/>
    </row>
    <row r="144" spans="1:6" s="11" customFormat="1" ht="12.75">
      <c r="A144" s="145" t="s">
        <v>205</v>
      </c>
      <c r="B144" s="121"/>
      <c r="C144" s="37"/>
      <c r="D144" s="146"/>
      <c r="E144" s="146"/>
      <c r="F144" s="10"/>
    </row>
    <row r="145" spans="1:6" s="11" customFormat="1" ht="12.75">
      <c r="A145" s="134" t="s">
        <v>162</v>
      </c>
      <c r="B145" s="131">
        <v>131.6224</v>
      </c>
      <c r="C145" s="37">
        <f aca="true" t="shared" si="9" ref="C145:C158">B145*$C$13</f>
        <v>155.31443199999998</v>
      </c>
      <c r="D145" s="127"/>
      <c r="E145" s="128">
        <v>5</v>
      </c>
      <c r="F145" s="10"/>
    </row>
    <row r="146" spans="1:6" s="11" customFormat="1" ht="12.75">
      <c r="A146" s="134" t="s">
        <v>163</v>
      </c>
      <c r="B146" s="131">
        <v>118.6432</v>
      </c>
      <c r="C146" s="37">
        <f t="shared" si="9"/>
        <v>139.99897599999997</v>
      </c>
      <c r="D146" s="127">
        <v>15</v>
      </c>
      <c r="E146" s="128"/>
      <c r="F146" s="10"/>
    </row>
    <row r="147" spans="1:10" s="112" customFormat="1" ht="12.75">
      <c r="A147" s="134" t="s">
        <v>262</v>
      </c>
      <c r="B147" s="131">
        <v>134.9504</v>
      </c>
      <c r="C147" s="37">
        <f t="shared" si="9"/>
        <v>159.241472</v>
      </c>
      <c r="D147" s="127"/>
      <c r="E147" s="128">
        <v>5</v>
      </c>
      <c r="F147" s="10"/>
      <c r="G147" s="11"/>
      <c r="H147" s="11"/>
      <c r="I147" s="11"/>
      <c r="J147" s="11"/>
    </row>
    <row r="148" spans="1:10" s="112" customFormat="1" ht="12.75">
      <c r="A148" s="134" t="s">
        <v>263</v>
      </c>
      <c r="B148" s="131">
        <v>121.9712</v>
      </c>
      <c r="C148" s="37">
        <f t="shared" si="9"/>
        <v>143.92601599999998</v>
      </c>
      <c r="D148" s="127">
        <v>10</v>
      </c>
      <c r="E148" s="128"/>
      <c r="F148" s="10"/>
      <c r="G148" s="11"/>
      <c r="H148" s="11"/>
      <c r="I148" s="11"/>
      <c r="J148" s="11"/>
    </row>
    <row r="149" spans="1:10" s="112" customFormat="1" ht="12.75">
      <c r="A149" s="134" t="s">
        <v>264</v>
      </c>
      <c r="B149" s="131">
        <v>89.19040000000001</v>
      </c>
      <c r="C149" s="37">
        <f t="shared" si="9"/>
        <v>105.24467200000001</v>
      </c>
      <c r="D149" s="127">
        <v>25</v>
      </c>
      <c r="E149" s="128"/>
      <c r="F149" s="10"/>
      <c r="G149" s="11"/>
      <c r="H149" s="11"/>
      <c r="I149" s="11"/>
      <c r="J149" s="11"/>
    </row>
    <row r="150" spans="1:10" s="112" customFormat="1" ht="12.75">
      <c r="A150" s="134" t="s">
        <v>265</v>
      </c>
      <c r="B150" s="131">
        <v>149.61440000000002</v>
      </c>
      <c r="C150" s="37">
        <f t="shared" si="9"/>
        <v>176.544992</v>
      </c>
      <c r="D150" s="127"/>
      <c r="E150" s="128">
        <v>5</v>
      </c>
      <c r="F150" s="10"/>
      <c r="G150" s="11"/>
      <c r="H150" s="11"/>
      <c r="I150" s="11"/>
      <c r="J150" s="11"/>
    </row>
    <row r="151" spans="1:10" s="108" customFormat="1" ht="12.75">
      <c r="A151" s="134" t="s">
        <v>266</v>
      </c>
      <c r="B151" s="131">
        <v>136.6352</v>
      </c>
      <c r="C151" s="37">
        <f t="shared" si="9"/>
        <v>161.229536</v>
      </c>
      <c r="D151" s="127">
        <v>15</v>
      </c>
      <c r="E151" s="128"/>
      <c r="F151" s="10"/>
      <c r="G151" s="5"/>
      <c r="H151" s="5"/>
      <c r="I151" s="5"/>
      <c r="J151" s="5"/>
    </row>
    <row r="152" spans="1:6" s="5" customFormat="1" ht="12.75">
      <c r="A152" s="126" t="s">
        <v>248</v>
      </c>
      <c r="B152" s="131">
        <v>65.72800000000001</v>
      </c>
      <c r="C152" s="37">
        <f t="shared" si="9"/>
        <v>77.55904000000001</v>
      </c>
      <c r="D152" s="127">
        <v>20</v>
      </c>
      <c r="E152" s="128"/>
      <c r="F152" s="10"/>
    </row>
    <row r="153" spans="1:10" s="3" customFormat="1" ht="12.75">
      <c r="A153" s="126" t="s">
        <v>249</v>
      </c>
      <c r="B153" s="131">
        <v>111.7376</v>
      </c>
      <c r="C153" s="37">
        <f t="shared" si="9"/>
        <v>131.850368</v>
      </c>
      <c r="D153" s="127"/>
      <c r="E153" s="128">
        <v>10</v>
      </c>
      <c r="F153" s="10"/>
      <c r="G153" s="15"/>
      <c r="H153" s="15"/>
      <c r="I153" s="15"/>
      <c r="J153" s="15"/>
    </row>
    <row r="154" spans="1:10" s="107" customFormat="1" ht="12.75">
      <c r="A154" s="126" t="s">
        <v>250</v>
      </c>
      <c r="B154" s="131">
        <v>146.1096</v>
      </c>
      <c r="C154" s="37">
        <f t="shared" si="9"/>
        <v>172.409328</v>
      </c>
      <c r="D154" s="127"/>
      <c r="E154" s="128">
        <v>10</v>
      </c>
      <c r="F154" s="10"/>
      <c r="G154" s="15"/>
      <c r="H154" s="15"/>
      <c r="I154" s="15"/>
      <c r="J154" s="15"/>
    </row>
    <row r="155" spans="1:10" s="107" customFormat="1" ht="12.75">
      <c r="A155" s="126" t="s">
        <v>251</v>
      </c>
      <c r="B155" s="131">
        <v>126.2144</v>
      </c>
      <c r="C155" s="37">
        <f t="shared" si="9"/>
        <v>148.93299199999998</v>
      </c>
      <c r="D155" s="127"/>
      <c r="E155" s="128">
        <v>10</v>
      </c>
      <c r="F155" s="10"/>
      <c r="G155" s="15"/>
      <c r="H155" s="15"/>
      <c r="I155" s="15"/>
      <c r="J155" s="15"/>
    </row>
    <row r="156" spans="1:10" s="107" customFormat="1" ht="12.75">
      <c r="A156" s="126" t="s">
        <v>252</v>
      </c>
      <c r="B156" s="131">
        <v>154.1696</v>
      </c>
      <c r="C156" s="37">
        <f t="shared" si="9"/>
        <v>181.920128</v>
      </c>
      <c r="D156" s="127"/>
      <c r="E156" s="128">
        <v>10</v>
      </c>
      <c r="F156" s="10"/>
      <c r="G156" s="15"/>
      <c r="H156" s="15"/>
      <c r="I156" s="15"/>
      <c r="J156" s="15"/>
    </row>
    <row r="157" spans="1:10" s="107" customFormat="1" ht="12.75">
      <c r="A157" s="126" t="s">
        <v>254</v>
      </c>
      <c r="B157" s="131">
        <v>107.4944</v>
      </c>
      <c r="C157" s="37">
        <f t="shared" si="9"/>
        <v>126.843392</v>
      </c>
      <c r="D157" s="127"/>
      <c r="E157" s="128">
        <v>10</v>
      </c>
      <c r="F157" s="10"/>
      <c r="G157" s="15"/>
      <c r="H157" s="15"/>
      <c r="I157" s="15"/>
      <c r="J157" s="15"/>
    </row>
    <row r="158" spans="1:10" s="107" customFormat="1" ht="12.75">
      <c r="A158" s="126" t="s">
        <v>253</v>
      </c>
      <c r="B158" s="131">
        <v>151.20559999999998</v>
      </c>
      <c r="C158" s="37">
        <f t="shared" si="9"/>
        <v>178.42260799999997</v>
      </c>
      <c r="D158" s="127"/>
      <c r="E158" s="128">
        <v>10</v>
      </c>
      <c r="F158" s="10"/>
      <c r="G158" s="15"/>
      <c r="H158" s="15"/>
      <c r="I158" s="15"/>
      <c r="J158" s="15"/>
    </row>
    <row r="159" spans="1:10" s="2" customFormat="1" ht="25.5">
      <c r="A159" s="147" t="s">
        <v>209</v>
      </c>
      <c r="B159" s="121"/>
      <c r="C159" s="37"/>
      <c r="D159" s="150"/>
      <c r="E159" s="128"/>
      <c r="F159" s="10"/>
      <c r="G159" s="12"/>
      <c r="H159" s="12"/>
      <c r="I159" s="12"/>
      <c r="J159" s="12"/>
    </row>
    <row r="160" spans="1:10" s="2" customFormat="1" ht="12.75">
      <c r="A160" s="126" t="s">
        <v>176</v>
      </c>
      <c r="B160" s="131">
        <v>133.8064</v>
      </c>
      <c r="C160" s="37">
        <f aca="true" t="shared" si="10" ref="C160:C180">B160*$C$13</f>
        <v>157.891552</v>
      </c>
      <c r="D160" s="127">
        <v>25</v>
      </c>
      <c r="E160" s="128"/>
      <c r="F160" s="10"/>
      <c r="G160" s="12"/>
      <c r="H160" s="12"/>
      <c r="I160" s="12"/>
      <c r="J160" s="12"/>
    </row>
    <row r="161" spans="1:10" s="65" customFormat="1" ht="12.75">
      <c r="A161" s="126" t="s">
        <v>177</v>
      </c>
      <c r="B161" s="131">
        <v>85.5088</v>
      </c>
      <c r="C161" s="37">
        <f t="shared" si="10"/>
        <v>100.90038399999999</v>
      </c>
      <c r="D161" s="127">
        <v>25</v>
      </c>
      <c r="E161" s="141"/>
      <c r="F161" s="64"/>
      <c r="G161" s="64"/>
      <c r="H161" s="64"/>
      <c r="I161" s="64"/>
      <c r="J161" s="64"/>
    </row>
    <row r="162" spans="1:10" s="2" customFormat="1" ht="12.75">
      <c r="A162" s="126" t="s">
        <v>178</v>
      </c>
      <c r="B162" s="131">
        <v>66.456</v>
      </c>
      <c r="C162" s="37">
        <f t="shared" si="10"/>
        <v>78.41808</v>
      </c>
      <c r="D162" s="127">
        <v>70</v>
      </c>
      <c r="E162" s="128"/>
      <c r="F162" s="10"/>
      <c r="G162" s="12"/>
      <c r="H162" s="12"/>
      <c r="I162" s="12"/>
      <c r="J162" s="12"/>
    </row>
    <row r="163" spans="1:10" s="2" customFormat="1" ht="12.75">
      <c r="A163" s="126" t="s">
        <v>179</v>
      </c>
      <c r="B163" s="131">
        <v>78.8112</v>
      </c>
      <c r="C163" s="37">
        <f t="shared" si="10"/>
        <v>92.997216</v>
      </c>
      <c r="D163" s="127">
        <v>50</v>
      </c>
      <c r="E163" s="128"/>
      <c r="F163" s="10"/>
      <c r="G163" s="12"/>
      <c r="H163" s="12"/>
      <c r="I163" s="12"/>
      <c r="J163" s="12"/>
    </row>
    <row r="164" spans="1:10" s="2" customFormat="1" ht="12.75">
      <c r="A164" s="126" t="s">
        <v>180</v>
      </c>
      <c r="B164" s="131">
        <v>78.8112</v>
      </c>
      <c r="C164" s="37">
        <f t="shared" si="10"/>
        <v>92.997216</v>
      </c>
      <c r="D164" s="127">
        <v>60</v>
      </c>
      <c r="E164" s="128"/>
      <c r="F164" s="10"/>
      <c r="G164" s="12"/>
      <c r="H164" s="12"/>
      <c r="I164" s="12"/>
      <c r="J164" s="12"/>
    </row>
    <row r="165" spans="1:10" s="2" customFormat="1" ht="12.75">
      <c r="A165" s="126" t="s">
        <v>181</v>
      </c>
      <c r="B165" s="131">
        <v>66.5912</v>
      </c>
      <c r="C165" s="37">
        <f t="shared" si="10"/>
        <v>78.57761599999999</v>
      </c>
      <c r="D165" s="127">
        <v>70</v>
      </c>
      <c r="E165" s="128"/>
      <c r="F165" s="10"/>
      <c r="G165" s="12"/>
      <c r="H165" s="12"/>
      <c r="I165" s="12"/>
      <c r="J165" s="12"/>
    </row>
    <row r="166" spans="1:10" s="2" customFormat="1" ht="12.75">
      <c r="A166" s="126" t="s">
        <v>182</v>
      </c>
      <c r="B166" s="131">
        <v>94.64</v>
      </c>
      <c r="C166" s="37">
        <f t="shared" si="10"/>
        <v>111.67519999999999</v>
      </c>
      <c r="D166" s="127">
        <v>40</v>
      </c>
      <c r="E166" s="128"/>
      <c r="F166" s="10"/>
      <c r="G166" s="12"/>
      <c r="H166" s="12"/>
      <c r="I166" s="12"/>
      <c r="J166" s="12"/>
    </row>
    <row r="167" spans="1:10" s="113" customFormat="1" ht="12.75">
      <c r="A167" s="126" t="s">
        <v>183</v>
      </c>
      <c r="B167" s="131">
        <v>75.1192</v>
      </c>
      <c r="C167" s="37">
        <f t="shared" si="10"/>
        <v>88.640656</v>
      </c>
      <c r="D167" s="127">
        <v>50</v>
      </c>
      <c r="E167" s="128"/>
      <c r="F167" s="10"/>
      <c r="G167" s="12"/>
      <c r="H167" s="12"/>
      <c r="I167" s="12"/>
      <c r="J167" s="12"/>
    </row>
    <row r="168" spans="1:10" s="2" customFormat="1" ht="12.75">
      <c r="A168" s="126" t="s">
        <v>184</v>
      </c>
      <c r="B168" s="131">
        <v>92.1232</v>
      </c>
      <c r="C168" s="37">
        <f t="shared" si="10"/>
        <v>108.70537599999999</v>
      </c>
      <c r="D168" s="127">
        <v>30</v>
      </c>
      <c r="E168" s="128"/>
      <c r="F168" s="10"/>
      <c r="G168" s="12"/>
      <c r="H168" s="12"/>
      <c r="I168" s="12"/>
      <c r="J168" s="12"/>
    </row>
    <row r="169" spans="1:10" s="113" customFormat="1" ht="12.75">
      <c r="A169" s="126" t="s">
        <v>188</v>
      </c>
      <c r="B169" s="131">
        <v>75.1192</v>
      </c>
      <c r="C169" s="37">
        <f t="shared" si="10"/>
        <v>88.640656</v>
      </c>
      <c r="D169" s="127"/>
      <c r="E169" s="128"/>
      <c r="F169" s="10"/>
      <c r="G169" s="12"/>
      <c r="H169" s="12"/>
      <c r="I169" s="12"/>
      <c r="J169" s="12"/>
    </row>
    <row r="170" spans="1:10" s="2" customFormat="1" ht="12.75">
      <c r="A170" s="126" t="s">
        <v>189</v>
      </c>
      <c r="B170" s="131">
        <v>92.1232</v>
      </c>
      <c r="C170" s="37">
        <f t="shared" si="10"/>
        <v>108.70537599999999</v>
      </c>
      <c r="D170" s="127">
        <v>50</v>
      </c>
      <c r="E170" s="128"/>
      <c r="F170" s="10"/>
      <c r="G170" s="12"/>
      <c r="H170" s="12"/>
      <c r="I170" s="12"/>
      <c r="J170" s="12"/>
    </row>
    <row r="171" spans="1:10" s="2" customFormat="1" ht="12.75">
      <c r="A171" s="126" t="s">
        <v>185</v>
      </c>
      <c r="B171" s="131">
        <v>83.668</v>
      </c>
      <c r="C171" s="37">
        <f t="shared" si="10"/>
        <v>98.72824</v>
      </c>
      <c r="D171" s="127">
        <v>50</v>
      </c>
      <c r="E171" s="128"/>
      <c r="F171" s="10"/>
      <c r="G171" s="12"/>
      <c r="H171" s="12"/>
      <c r="I171" s="12"/>
      <c r="J171" s="12"/>
    </row>
    <row r="172" spans="1:10" s="2" customFormat="1" ht="12.75">
      <c r="A172" s="126" t="s">
        <v>186</v>
      </c>
      <c r="B172" s="131">
        <v>97.3128</v>
      </c>
      <c r="C172" s="37">
        <f t="shared" si="10"/>
        <v>114.82910399999999</v>
      </c>
      <c r="D172" s="127">
        <v>40</v>
      </c>
      <c r="E172" s="128"/>
      <c r="F172" s="10"/>
      <c r="G172" s="12"/>
      <c r="H172" s="12"/>
      <c r="I172" s="12"/>
      <c r="J172" s="12"/>
    </row>
    <row r="173" spans="1:10" s="2" customFormat="1" ht="12.75">
      <c r="A173" s="126" t="s">
        <v>187</v>
      </c>
      <c r="B173" s="131">
        <v>83.668</v>
      </c>
      <c r="C173" s="37">
        <f t="shared" si="10"/>
        <v>98.72824</v>
      </c>
      <c r="D173" s="127">
        <v>40</v>
      </c>
      <c r="E173" s="128"/>
      <c r="F173" s="10"/>
      <c r="G173" s="12"/>
      <c r="H173" s="12"/>
      <c r="I173" s="12"/>
      <c r="J173" s="12"/>
    </row>
    <row r="174" spans="1:10" s="2" customFormat="1" ht="12.75">
      <c r="A174" s="126" t="s">
        <v>280</v>
      </c>
      <c r="B174" s="131">
        <v>56.409600000000005</v>
      </c>
      <c r="C174" s="37">
        <f t="shared" si="10"/>
        <v>66.563328</v>
      </c>
      <c r="D174" s="127"/>
      <c r="E174" s="128"/>
      <c r="F174" s="10"/>
      <c r="G174" s="12"/>
      <c r="H174" s="12"/>
      <c r="I174" s="12"/>
      <c r="J174" s="12"/>
    </row>
    <row r="175" spans="1:6" s="5" customFormat="1" ht="12.75">
      <c r="A175" s="126" t="s">
        <v>294</v>
      </c>
      <c r="B175" s="131">
        <v>54.163199999999996</v>
      </c>
      <c r="C175" s="37">
        <f t="shared" si="10"/>
        <v>63.912575999999994</v>
      </c>
      <c r="D175" s="127">
        <v>30</v>
      </c>
      <c r="E175" s="128"/>
      <c r="F175" s="10"/>
    </row>
    <row r="176" spans="1:6" s="5" customFormat="1" ht="12.75">
      <c r="A176" s="126" t="s">
        <v>295</v>
      </c>
      <c r="B176" s="131">
        <v>68.08879999999999</v>
      </c>
      <c r="C176" s="37">
        <f t="shared" si="10"/>
        <v>80.34478399999999</v>
      </c>
      <c r="D176" s="127"/>
      <c r="E176" s="128"/>
      <c r="F176" s="10"/>
    </row>
    <row r="177" spans="1:6" s="5" customFormat="1" ht="12.75">
      <c r="A177" s="126" t="s">
        <v>296</v>
      </c>
      <c r="B177" s="131">
        <v>91.30160000000001</v>
      </c>
      <c r="C177" s="37">
        <f t="shared" si="10"/>
        <v>107.735888</v>
      </c>
      <c r="D177" s="127"/>
      <c r="E177" s="128"/>
      <c r="F177" s="10"/>
    </row>
    <row r="178" spans="1:14" ht="13.5" customHeight="1">
      <c r="A178" s="147" t="s">
        <v>223</v>
      </c>
      <c r="B178" s="131">
        <v>794.9136000000001</v>
      </c>
      <c r="C178" s="37">
        <f t="shared" si="10"/>
        <v>937.998048</v>
      </c>
      <c r="D178" s="127"/>
      <c r="E178" s="128"/>
      <c r="K178" s="1"/>
      <c r="L178" s="1"/>
      <c r="M178" s="1"/>
      <c r="N178" s="1"/>
    </row>
    <row r="179" spans="1:10" s="13" customFormat="1" ht="13.5" customHeight="1">
      <c r="A179" s="147" t="s">
        <v>255</v>
      </c>
      <c r="B179" s="131">
        <v>354.9208</v>
      </c>
      <c r="C179" s="37">
        <f t="shared" si="10"/>
        <v>418.806544</v>
      </c>
      <c r="D179" s="127"/>
      <c r="E179" s="128"/>
      <c r="F179" s="10"/>
      <c r="G179" s="10"/>
      <c r="H179" s="10"/>
      <c r="I179" s="10"/>
      <c r="J179" s="10"/>
    </row>
    <row r="180" spans="1:14" ht="12.75">
      <c r="A180" s="145" t="s">
        <v>256</v>
      </c>
      <c r="B180" s="131">
        <v>146.7128</v>
      </c>
      <c r="C180" s="37">
        <f t="shared" si="10"/>
        <v>173.12110399999997</v>
      </c>
      <c r="D180" s="127">
        <v>20</v>
      </c>
      <c r="E180" s="132"/>
      <c r="K180" s="1"/>
      <c r="L180" s="1"/>
      <c r="M180" s="1"/>
      <c r="N180" s="1"/>
    </row>
    <row r="181" spans="1:10" s="2" customFormat="1" ht="12.75">
      <c r="A181" s="145" t="s">
        <v>257</v>
      </c>
      <c r="B181" s="121"/>
      <c r="C181" s="37"/>
      <c r="D181" s="150"/>
      <c r="E181" s="128"/>
      <c r="F181" s="10"/>
      <c r="G181" s="12"/>
      <c r="H181" s="12"/>
      <c r="I181" s="12"/>
      <c r="J181" s="12"/>
    </row>
    <row r="182" spans="1:10" s="63" customFormat="1" ht="12.75">
      <c r="A182" s="126" t="s">
        <v>57</v>
      </c>
      <c r="B182" s="131">
        <v>237.61919999999998</v>
      </c>
      <c r="C182" s="37">
        <f aca="true" t="shared" si="11" ref="C182:C187">B182*$C$13</f>
        <v>280.390656</v>
      </c>
      <c r="D182" s="127">
        <v>20</v>
      </c>
      <c r="E182" s="128"/>
      <c r="F182" s="10"/>
      <c r="G182" s="12"/>
      <c r="H182" s="12"/>
      <c r="I182" s="12"/>
      <c r="J182" s="12"/>
    </row>
    <row r="183" spans="1:10" s="2" customFormat="1" ht="12.75">
      <c r="A183" s="126" t="s">
        <v>58</v>
      </c>
      <c r="B183" s="131">
        <v>287.1336</v>
      </c>
      <c r="C183" s="37">
        <f t="shared" si="11"/>
        <v>338.81764799999996</v>
      </c>
      <c r="D183" s="127">
        <v>8</v>
      </c>
      <c r="E183" s="128"/>
      <c r="F183" s="10"/>
      <c r="G183" s="12"/>
      <c r="H183" s="12"/>
      <c r="I183" s="12"/>
      <c r="J183" s="12"/>
    </row>
    <row r="184" spans="1:10" s="2" customFormat="1" ht="12.75">
      <c r="A184" s="126" t="s">
        <v>59</v>
      </c>
      <c r="B184" s="131">
        <v>460.616</v>
      </c>
      <c r="C184" s="37">
        <f t="shared" si="11"/>
        <v>543.52688</v>
      </c>
      <c r="D184" s="127">
        <v>5</v>
      </c>
      <c r="E184" s="128"/>
      <c r="F184" s="10"/>
      <c r="G184" s="12"/>
      <c r="H184" s="12"/>
      <c r="I184" s="12"/>
      <c r="J184" s="12"/>
    </row>
    <row r="185" spans="1:10" s="2" customFormat="1" ht="12.75">
      <c r="A185" s="126" t="s">
        <v>60</v>
      </c>
      <c r="B185" s="131">
        <v>329.9816</v>
      </c>
      <c r="C185" s="37">
        <f t="shared" si="11"/>
        <v>389.378288</v>
      </c>
      <c r="D185" s="127">
        <v>10</v>
      </c>
      <c r="E185" s="128"/>
      <c r="F185" s="10"/>
      <c r="G185" s="12"/>
      <c r="H185" s="12"/>
      <c r="I185" s="12"/>
      <c r="J185" s="12"/>
    </row>
    <row r="186" spans="1:10" s="2" customFormat="1" ht="12.75">
      <c r="A186" s="126" t="s">
        <v>61</v>
      </c>
      <c r="B186" s="131">
        <v>503.464</v>
      </c>
      <c r="C186" s="37">
        <f t="shared" si="11"/>
        <v>594.0875199999999</v>
      </c>
      <c r="D186" s="127">
        <v>8</v>
      </c>
      <c r="E186" s="128"/>
      <c r="F186" s="10"/>
      <c r="G186" s="12"/>
      <c r="H186" s="12"/>
      <c r="I186" s="12"/>
      <c r="J186" s="12"/>
    </row>
    <row r="187" spans="1:6" s="12" customFormat="1" ht="12.75">
      <c r="A187" s="126" t="s">
        <v>62</v>
      </c>
      <c r="B187" s="131">
        <v>51.3136</v>
      </c>
      <c r="C187" s="37">
        <f t="shared" si="11"/>
        <v>60.550048</v>
      </c>
      <c r="D187" s="127">
        <v>100</v>
      </c>
      <c r="E187" s="128"/>
      <c r="F187" s="10"/>
    </row>
    <row r="188" spans="1:14" ht="12.75">
      <c r="A188" s="145" t="s">
        <v>258</v>
      </c>
      <c r="B188" s="131">
        <v>6051.9576</v>
      </c>
      <c r="C188" s="37">
        <f>B188</f>
        <v>6051.9576</v>
      </c>
      <c r="D188" s="127"/>
      <c r="E188" s="132"/>
      <c r="K188" s="1"/>
      <c r="L188" s="1"/>
      <c r="M188" s="1"/>
      <c r="N188" s="1"/>
    </row>
    <row r="189" spans="1:14" ht="12.75">
      <c r="A189" s="145" t="s">
        <v>259</v>
      </c>
      <c r="B189" s="131"/>
      <c r="C189" s="37"/>
      <c r="D189" s="127"/>
      <c r="E189" s="121"/>
      <c r="K189" s="1"/>
      <c r="L189" s="1"/>
      <c r="M189" s="1"/>
      <c r="N189" s="1"/>
    </row>
    <row r="190" spans="1:10" s="61" customFormat="1" ht="12.75">
      <c r="A190" s="126" t="s">
        <v>51</v>
      </c>
      <c r="B190" s="131">
        <v>741.4264</v>
      </c>
      <c r="C190" s="37">
        <f aca="true" t="shared" si="12" ref="C190:C216">B190*$C$13</f>
        <v>874.8831519999999</v>
      </c>
      <c r="D190" s="127">
        <v>5</v>
      </c>
      <c r="E190" s="128"/>
      <c r="F190" s="10"/>
      <c r="G190" s="10"/>
      <c r="H190" s="10"/>
      <c r="I190" s="10"/>
      <c r="J190" s="10"/>
    </row>
    <row r="191" spans="1:14" ht="12.75">
      <c r="A191" s="126" t="s">
        <v>55</v>
      </c>
      <c r="B191" s="131">
        <v>439.9928</v>
      </c>
      <c r="C191" s="37">
        <f t="shared" si="12"/>
        <v>519.191504</v>
      </c>
      <c r="D191" s="127">
        <v>5</v>
      </c>
      <c r="E191" s="128"/>
      <c r="K191" s="1"/>
      <c r="L191" s="1"/>
      <c r="M191" s="1"/>
      <c r="N191" s="1"/>
    </row>
    <row r="192" spans="1:14" ht="12.75">
      <c r="A192" s="126" t="s">
        <v>52</v>
      </c>
      <c r="B192" s="131">
        <v>1193.0984</v>
      </c>
      <c r="C192" s="37">
        <f t="shared" si="12"/>
        <v>1407.856112</v>
      </c>
      <c r="D192" s="127">
        <v>5</v>
      </c>
      <c r="E192" s="128">
        <v>5</v>
      </c>
      <c r="K192" s="1"/>
      <c r="L192" s="1"/>
      <c r="M192" s="1"/>
      <c r="N192" s="1"/>
    </row>
    <row r="193" spans="1:14" ht="12.75">
      <c r="A193" s="126" t="s">
        <v>53</v>
      </c>
      <c r="B193" s="131">
        <v>177.2888</v>
      </c>
      <c r="C193" s="37">
        <f t="shared" si="12"/>
        <v>209.200784</v>
      </c>
      <c r="D193" s="127"/>
      <c r="E193" s="128">
        <v>5</v>
      </c>
      <c r="K193" s="1"/>
      <c r="L193" s="1"/>
      <c r="M193" s="1"/>
      <c r="N193" s="1"/>
    </row>
    <row r="194" spans="1:14" ht="12.75">
      <c r="A194" s="126" t="s">
        <v>54</v>
      </c>
      <c r="B194" s="131">
        <v>243.204</v>
      </c>
      <c r="C194" s="37">
        <f t="shared" si="12"/>
        <v>286.98072</v>
      </c>
      <c r="D194" s="127"/>
      <c r="E194" s="128">
        <v>5</v>
      </c>
      <c r="K194" s="1"/>
      <c r="L194" s="1"/>
      <c r="M194" s="1"/>
      <c r="N194" s="1"/>
    </row>
    <row r="195" spans="1:10" s="3" customFormat="1" ht="12.75">
      <c r="A195" s="126" t="s">
        <v>56</v>
      </c>
      <c r="B195" s="131">
        <v>177.476</v>
      </c>
      <c r="C195" s="37">
        <f t="shared" si="12"/>
        <v>209.42167999999998</v>
      </c>
      <c r="D195" s="127">
        <v>20</v>
      </c>
      <c r="E195" s="128"/>
      <c r="F195" s="10"/>
      <c r="G195" s="15"/>
      <c r="H195" s="15"/>
      <c r="I195" s="15"/>
      <c r="J195" s="15"/>
    </row>
    <row r="196" spans="1:14" ht="12.75">
      <c r="A196" s="126" t="s">
        <v>231</v>
      </c>
      <c r="B196" s="131">
        <v>145.2776</v>
      </c>
      <c r="C196" s="37">
        <f t="shared" si="12"/>
        <v>171.427568</v>
      </c>
      <c r="D196" s="127"/>
      <c r="E196" s="128">
        <v>5</v>
      </c>
      <c r="K196" s="1"/>
      <c r="L196" s="1"/>
      <c r="M196" s="1"/>
      <c r="N196" s="1"/>
    </row>
    <row r="197" spans="1:10" s="3" customFormat="1" ht="12.75">
      <c r="A197" s="126" t="s">
        <v>165</v>
      </c>
      <c r="B197" s="131">
        <v>25.6984</v>
      </c>
      <c r="C197" s="37">
        <f t="shared" si="12"/>
        <v>30.324112</v>
      </c>
      <c r="D197" s="127"/>
      <c r="E197" s="128"/>
      <c r="F197" s="10"/>
      <c r="G197" s="15"/>
      <c r="H197" s="15"/>
      <c r="I197" s="15"/>
      <c r="J197" s="15"/>
    </row>
    <row r="198" spans="1:10" s="3" customFormat="1" ht="12.75">
      <c r="A198" s="126" t="s">
        <v>63</v>
      </c>
      <c r="B198" s="131">
        <v>52.2288</v>
      </c>
      <c r="C198" s="37">
        <f t="shared" si="12"/>
        <v>61.62998399999999</v>
      </c>
      <c r="D198" s="127">
        <v>50</v>
      </c>
      <c r="E198" s="128"/>
      <c r="F198" s="10"/>
      <c r="G198" s="15"/>
      <c r="H198" s="15"/>
      <c r="I198" s="15"/>
      <c r="J198" s="15"/>
    </row>
    <row r="199" spans="1:14" ht="12.75">
      <c r="A199" s="126" t="s">
        <v>137</v>
      </c>
      <c r="B199" s="131">
        <v>114.06720000000001</v>
      </c>
      <c r="C199" s="37">
        <f t="shared" si="12"/>
        <v>134.599296</v>
      </c>
      <c r="D199" s="127"/>
      <c r="E199" s="128">
        <v>5</v>
      </c>
      <c r="K199" s="1"/>
      <c r="L199" s="1"/>
      <c r="M199" s="1"/>
      <c r="N199" s="1"/>
    </row>
    <row r="200" spans="1:14" ht="12.75">
      <c r="A200" s="126" t="s">
        <v>130</v>
      </c>
      <c r="B200" s="131">
        <v>394.1288</v>
      </c>
      <c r="C200" s="37">
        <f t="shared" si="12"/>
        <v>465.071984</v>
      </c>
      <c r="D200" s="127">
        <v>30</v>
      </c>
      <c r="E200" s="128"/>
      <c r="K200" s="1"/>
      <c r="L200" s="1"/>
      <c r="M200" s="1"/>
      <c r="N200" s="1"/>
    </row>
    <row r="201" spans="1:10" s="3" customFormat="1" ht="12.75">
      <c r="A201" s="126" t="s">
        <v>134</v>
      </c>
      <c r="B201" s="131">
        <v>459.8048</v>
      </c>
      <c r="C201" s="37">
        <f t="shared" si="12"/>
        <v>542.569664</v>
      </c>
      <c r="D201" s="127">
        <v>30</v>
      </c>
      <c r="E201" s="128"/>
      <c r="F201" s="10"/>
      <c r="G201" s="15"/>
      <c r="H201" s="15"/>
      <c r="I201" s="15"/>
      <c r="J201" s="15"/>
    </row>
    <row r="202" spans="1:10" s="3" customFormat="1" ht="12.75">
      <c r="A202" s="126" t="s">
        <v>64</v>
      </c>
      <c r="B202" s="131">
        <v>121.2952</v>
      </c>
      <c r="C202" s="37">
        <f t="shared" si="12"/>
        <v>143.128336</v>
      </c>
      <c r="D202" s="127">
        <v>100</v>
      </c>
      <c r="E202" s="128"/>
      <c r="F202" s="10"/>
      <c r="G202" s="15"/>
      <c r="H202" s="15"/>
      <c r="I202" s="15"/>
      <c r="J202" s="15"/>
    </row>
    <row r="203" spans="1:6" s="5" customFormat="1" ht="12.75">
      <c r="A203" s="126" t="s">
        <v>169</v>
      </c>
      <c r="B203" s="131">
        <v>40.4352</v>
      </c>
      <c r="C203" s="37">
        <f t="shared" si="12"/>
        <v>47.713536</v>
      </c>
      <c r="D203" s="127"/>
      <c r="E203" s="128"/>
      <c r="F203" s="10"/>
    </row>
    <row r="204" spans="1:6" s="5" customFormat="1" ht="12.75">
      <c r="A204" s="126" t="s">
        <v>241</v>
      </c>
      <c r="B204" s="131">
        <v>51.9168</v>
      </c>
      <c r="C204" s="37">
        <f t="shared" si="12"/>
        <v>61.261824</v>
      </c>
      <c r="D204" s="126"/>
      <c r="E204" s="126"/>
      <c r="F204" s="10"/>
    </row>
    <row r="205" spans="1:6" s="5" customFormat="1" ht="12.75">
      <c r="A205" s="171" t="s">
        <v>65</v>
      </c>
      <c r="B205" s="172">
        <v>65.85488000000001</v>
      </c>
      <c r="C205" s="173">
        <f t="shared" si="12"/>
        <v>77.70875840000001</v>
      </c>
      <c r="D205" s="127"/>
      <c r="E205" s="128">
        <v>20</v>
      </c>
      <c r="F205" s="10"/>
    </row>
    <row r="206" spans="1:6" s="5" customFormat="1" ht="12.75">
      <c r="A206" s="171" t="s">
        <v>66</v>
      </c>
      <c r="B206" s="172">
        <v>44.8656</v>
      </c>
      <c r="C206" s="173">
        <f t="shared" si="12"/>
        <v>52.941407999999996</v>
      </c>
      <c r="D206" s="127"/>
      <c r="E206" s="128">
        <v>20</v>
      </c>
      <c r="F206" s="10"/>
    </row>
    <row r="207" spans="1:10" s="60" customFormat="1" ht="12.75">
      <c r="A207" s="171" t="s">
        <v>126</v>
      </c>
      <c r="B207" s="172">
        <v>20.4256</v>
      </c>
      <c r="C207" s="173">
        <f t="shared" si="12"/>
        <v>24.102207999999997</v>
      </c>
      <c r="D207" s="127"/>
      <c r="E207" s="128">
        <v>20</v>
      </c>
      <c r="F207" s="10"/>
      <c r="G207" s="15"/>
      <c r="H207" s="15"/>
      <c r="I207" s="15"/>
      <c r="J207" s="15"/>
    </row>
    <row r="208" spans="1:10" s="60" customFormat="1" ht="12.75">
      <c r="A208" s="171" t="s">
        <v>161</v>
      </c>
      <c r="B208" s="172">
        <v>49.4208</v>
      </c>
      <c r="C208" s="173">
        <f t="shared" si="12"/>
        <v>58.31654399999999</v>
      </c>
      <c r="D208" s="127"/>
      <c r="E208" s="128">
        <v>20</v>
      </c>
      <c r="F208" s="10"/>
      <c r="G208" s="15"/>
      <c r="H208" s="15"/>
      <c r="I208" s="15"/>
      <c r="J208" s="15"/>
    </row>
    <row r="209" spans="1:10" s="60" customFormat="1" ht="12.75">
      <c r="A209" s="126" t="s">
        <v>287</v>
      </c>
      <c r="B209" s="131">
        <v>19.7392</v>
      </c>
      <c r="C209" s="37">
        <f t="shared" si="12"/>
        <v>23.292256</v>
      </c>
      <c r="D209" s="127"/>
      <c r="E209" s="128"/>
      <c r="F209" s="10"/>
      <c r="G209" s="15"/>
      <c r="H209" s="15"/>
      <c r="I209" s="15"/>
      <c r="J209" s="15"/>
    </row>
    <row r="210" spans="1:10" s="109" customFormat="1" ht="12.75">
      <c r="A210" s="126" t="s">
        <v>238</v>
      </c>
      <c r="B210" s="131">
        <v>39.2496</v>
      </c>
      <c r="C210" s="37">
        <f t="shared" si="12"/>
        <v>46.314527999999996</v>
      </c>
      <c r="D210" s="127" t="s">
        <v>157</v>
      </c>
      <c r="E210" s="128"/>
      <c r="F210" s="10"/>
      <c r="G210" s="15"/>
      <c r="H210" s="15"/>
      <c r="I210" s="15"/>
      <c r="J210" s="15"/>
    </row>
    <row r="211" spans="1:6" s="12" customFormat="1" ht="12.75">
      <c r="A211" s="126" t="s">
        <v>225</v>
      </c>
      <c r="B211" s="131">
        <v>271.81440000000003</v>
      </c>
      <c r="C211" s="37">
        <f t="shared" si="12"/>
        <v>320.740992</v>
      </c>
      <c r="D211" s="127"/>
      <c r="E211" s="128"/>
      <c r="F211" s="10"/>
    </row>
    <row r="212" spans="1:10" s="62" customFormat="1" ht="12.75">
      <c r="A212" s="126" t="s">
        <v>230</v>
      </c>
      <c r="B212" s="131">
        <v>248.04</v>
      </c>
      <c r="C212" s="37">
        <f t="shared" si="12"/>
        <v>292.68719999999996</v>
      </c>
      <c r="D212" s="127"/>
      <c r="E212" s="128"/>
      <c r="F212" s="10"/>
      <c r="G212" s="5"/>
      <c r="H212" s="5"/>
      <c r="I212" s="5"/>
      <c r="J212" s="5"/>
    </row>
    <row r="213" spans="1:10" s="62" customFormat="1" ht="12.75">
      <c r="A213" s="137" t="s">
        <v>297</v>
      </c>
      <c r="B213" s="131">
        <v>167.75304</v>
      </c>
      <c r="C213" s="37">
        <f t="shared" si="12"/>
        <v>197.9485872</v>
      </c>
      <c r="D213" s="127"/>
      <c r="E213" s="128"/>
      <c r="F213" s="10"/>
      <c r="G213" s="5"/>
      <c r="H213" s="5"/>
      <c r="I213" s="5"/>
      <c r="J213" s="5"/>
    </row>
    <row r="214" spans="1:6" s="5" customFormat="1" ht="12.75">
      <c r="A214" s="126" t="s">
        <v>71</v>
      </c>
      <c r="B214" s="131">
        <v>238.4928</v>
      </c>
      <c r="C214" s="37">
        <f t="shared" si="12"/>
        <v>281.42150399999997</v>
      </c>
      <c r="D214" s="127"/>
      <c r="E214" s="128">
        <v>5</v>
      </c>
      <c r="F214" s="10"/>
    </row>
    <row r="215" spans="1:10" s="2" customFormat="1" ht="12.75">
      <c r="A215" s="126" t="s">
        <v>124</v>
      </c>
      <c r="B215" s="131">
        <v>388.232</v>
      </c>
      <c r="C215" s="37">
        <f t="shared" si="12"/>
        <v>458.11376</v>
      </c>
      <c r="D215" s="127"/>
      <c r="E215" s="128">
        <v>5</v>
      </c>
      <c r="F215" s="10"/>
      <c r="G215" s="12"/>
      <c r="H215" s="12"/>
      <c r="I215" s="12"/>
      <c r="J215" s="12"/>
    </row>
    <row r="216" spans="1:10" s="6" customFormat="1" ht="12.75">
      <c r="A216" s="126" t="s">
        <v>166</v>
      </c>
      <c r="B216" s="131">
        <v>511.056</v>
      </c>
      <c r="C216" s="37">
        <f t="shared" si="12"/>
        <v>603.04608</v>
      </c>
      <c r="D216" s="127"/>
      <c r="E216" s="128">
        <v>5</v>
      </c>
      <c r="F216" s="10"/>
      <c r="G216" s="5"/>
      <c r="H216" s="5"/>
      <c r="I216" s="5"/>
      <c r="J216" s="5"/>
    </row>
    <row r="217" spans="1:10" s="6" customFormat="1" ht="12.75">
      <c r="A217" s="138" t="s">
        <v>260</v>
      </c>
      <c r="B217" s="121"/>
      <c r="C217" s="37"/>
      <c r="D217" s="126"/>
      <c r="E217" s="128"/>
      <c r="F217" s="10"/>
      <c r="G217" s="5"/>
      <c r="H217" s="5"/>
      <c r="I217" s="5"/>
      <c r="J217" s="5"/>
    </row>
    <row r="218" spans="1:10" s="6" customFormat="1" ht="12.75">
      <c r="A218" s="126" t="s">
        <v>67</v>
      </c>
      <c r="B218" s="131">
        <v>61.1104</v>
      </c>
      <c r="C218" s="37">
        <f>B218*$C$13</f>
        <v>72.110272</v>
      </c>
      <c r="D218" s="127" t="s">
        <v>167</v>
      </c>
      <c r="E218" s="128"/>
      <c r="F218" s="10"/>
      <c r="G218" s="5"/>
      <c r="H218" s="5"/>
      <c r="I218" s="5"/>
      <c r="J218" s="5"/>
    </row>
    <row r="219" spans="1:10" s="6" customFormat="1" ht="12.75">
      <c r="A219" s="126" t="s">
        <v>288</v>
      </c>
      <c r="B219" s="131">
        <v>62.608000000000004</v>
      </c>
      <c r="C219" s="37">
        <f>B219*$C$13</f>
        <v>73.87744</v>
      </c>
      <c r="D219" s="127" t="s">
        <v>167</v>
      </c>
      <c r="E219" s="128"/>
      <c r="F219" s="10"/>
      <c r="G219" s="5"/>
      <c r="H219" s="5"/>
      <c r="I219" s="5"/>
      <c r="J219" s="5"/>
    </row>
    <row r="220" spans="1:10" s="6" customFormat="1" ht="12.75">
      <c r="A220" s="126" t="s">
        <v>68</v>
      </c>
      <c r="B220" s="131">
        <v>62.608000000000004</v>
      </c>
      <c r="C220" s="37">
        <f>B220*$C$13</f>
        <v>73.87744</v>
      </c>
      <c r="D220" s="127" t="s">
        <v>167</v>
      </c>
      <c r="E220" s="128"/>
      <c r="F220" s="10"/>
      <c r="G220" s="5"/>
      <c r="H220" s="5"/>
      <c r="I220" s="5"/>
      <c r="J220" s="5"/>
    </row>
    <row r="221" spans="1:10" s="3" customFormat="1" ht="12.75">
      <c r="A221" s="126" t="s">
        <v>69</v>
      </c>
      <c r="B221" s="131">
        <v>64.8648</v>
      </c>
      <c r="C221" s="37">
        <f>B221*$C$13</f>
        <v>76.540464</v>
      </c>
      <c r="D221" s="127" t="s">
        <v>167</v>
      </c>
      <c r="E221" s="148"/>
      <c r="F221" s="10"/>
      <c r="G221" s="15"/>
      <c r="H221" s="15"/>
      <c r="I221" s="15"/>
      <c r="J221" s="15"/>
    </row>
    <row r="222" spans="1:10" s="2" customFormat="1" ht="13.5" customHeight="1">
      <c r="A222" s="126" t="s">
        <v>70</v>
      </c>
      <c r="B222" s="131">
        <v>68.61088</v>
      </c>
      <c r="C222" s="37">
        <f>B222*$C$13</f>
        <v>80.96083839999999</v>
      </c>
      <c r="D222" s="127" t="s">
        <v>156</v>
      </c>
      <c r="E222" s="128"/>
      <c r="F222" s="10"/>
      <c r="G222" s="12"/>
      <c r="H222" s="12"/>
      <c r="I222" s="12"/>
      <c r="J222" s="12"/>
    </row>
    <row r="223" spans="1:10" s="2" customFormat="1" ht="12.75">
      <c r="A223" s="138" t="s">
        <v>261</v>
      </c>
      <c r="B223" s="121"/>
      <c r="C223" s="37"/>
      <c r="D223" s="150"/>
      <c r="E223" s="128"/>
      <c r="F223" s="10"/>
      <c r="G223" s="12"/>
      <c r="H223" s="12"/>
      <c r="I223" s="12"/>
      <c r="J223" s="12"/>
    </row>
    <row r="224" spans="1:10" s="2" customFormat="1" ht="25.5">
      <c r="A224" s="149" t="s">
        <v>90</v>
      </c>
      <c r="B224" s="131">
        <v>215.6128</v>
      </c>
      <c r="C224" s="37">
        <f aca="true" t="shared" si="13" ref="C224:C234">B224*$C$13</f>
        <v>254.42310399999997</v>
      </c>
      <c r="D224" s="127">
        <v>20</v>
      </c>
      <c r="E224" s="128"/>
      <c r="F224" s="10"/>
      <c r="G224" s="12"/>
      <c r="H224" s="12"/>
      <c r="I224" s="12"/>
      <c r="J224" s="12"/>
    </row>
    <row r="225" spans="1:10" s="6" customFormat="1" ht="12.75">
      <c r="A225" s="126" t="s">
        <v>72</v>
      </c>
      <c r="B225" s="131">
        <v>40.508</v>
      </c>
      <c r="C225" s="37">
        <f t="shared" si="13"/>
        <v>47.799440000000004</v>
      </c>
      <c r="D225" s="127">
        <v>30</v>
      </c>
      <c r="E225" s="128"/>
      <c r="F225" s="10"/>
      <c r="G225" s="5"/>
      <c r="H225" s="5"/>
      <c r="I225" s="5"/>
      <c r="J225" s="5"/>
    </row>
    <row r="226" spans="1:10" s="6" customFormat="1" ht="12.75">
      <c r="A226" s="126" t="s">
        <v>73</v>
      </c>
      <c r="B226" s="131">
        <v>59.0512</v>
      </c>
      <c r="C226" s="37">
        <f t="shared" si="13"/>
        <v>69.680416</v>
      </c>
      <c r="D226" s="127">
        <v>60</v>
      </c>
      <c r="E226" s="128"/>
      <c r="F226" s="10"/>
      <c r="G226" s="5"/>
      <c r="H226" s="5"/>
      <c r="I226" s="5"/>
      <c r="J226" s="5"/>
    </row>
    <row r="227" spans="1:10" s="110" customFormat="1" ht="12.75">
      <c r="A227" s="137" t="s">
        <v>74</v>
      </c>
      <c r="B227" s="131">
        <v>42.536</v>
      </c>
      <c r="C227" s="37">
        <f t="shared" si="13"/>
        <v>50.192479999999996</v>
      </c>
      <c r="D227" s="127">
        <v>60</v>
      </c>
      <c r="E227" s="128"/>
      <c r="F227" s="10"/>
      <c r="G227" s="5"/>
      <c r="H227" s="5"/>
      <c r="I227" s="5"/>
      <c r="J227" s="5"/>
    </row>
    <row r="228" spans="1:10" s="110" customFormat="1" ht="12.75">
      <c r="A228" s="151" t="s">
        <v>75</v>
      </c>
      <c r="B228" s="131">
        <v>42.536</v>
      </c>
      <c r="C228" s="37">
        <f t="shared" si="13"/>
        <v>50.192479999999996</v>
      </c>
      <c r="D228" s="127">
        <v>30</v>
      </c>
      <c r="E228" s="128"/>
      <c r="F228" s="10"/>
      <c r="G228" s="5"/>
      <c r="H228" s="5"/>
      <c r="I228" s="5"/>
      <c r="J228" s="5"/>
    </row>
    <row r="229" spans="1:10" s="110" customFormat="1" ht="12.75">
      <c r="A229" s="151" t="s">
        <v>91</v>
      </c>
      <c r="B229" s="131">
        <v>42.536</v>
      </c>
      <c r="C229" s="37">
        <f t="shared" si="13"/>
        <v>50.192479999999996</v>
      </c>
      <c r="D229" s="127">
        <v>60</v>
      </c>
      <c r="E229" s="128"/>
      <c r="F229" s="10"/>
      <c r="G229" s="5"/>
      <c r="H229" s="5"/>
      <c r="I229" s="5"/>
      <c r="J229" s="5"/>
    </row>
    <row r="230" spans="1:10" s="110" customFormat="1" ht="12.75" customHeight="1">
      <c r="A230" s="151" t="s">
        <v>92</v>
      </c>
      <c r="B230" s="131">
        <v>42.536</v>
      </c>
      <c r="C230" s="37">
        <f t="shared" si="13"/>
        <v>50.192479999999996</v>
      </c>
      <c r="D230" s="127">
        <v>30</v>
      </c>
      <c r="E230" s="128"/>
      <c r="F230" s="10"/>
      <c r="G230" s="5"/>
      <c r="H230" s="5"/>
      <c r="I230" s="5"/>
      <c r="J230" s="5"/>
    </row>
    <row r="231" spans="1:10" s="110" customFormat="1" ht="12" customHeight="1">
      <c r="A231" s="151" t="s">
        <v>93</v>
      </c>
      <c r="B231" s="131">
        <v>42.536</v>
      </c>
      <c r="C231" s="37">
        <f t="shared" si="13"/>
        <v>50.192479999999996</v>
      </c>
      <c r="D231" s="127">
        <v>20</v>
      </c>
      <c r="E231" s="128"/>
      <c r="F231" s="10"/>
      <c r="G231" s="5"/>
      <c r="H231" s="5"/>
      <c r="I231" s="5"/>
      <c r="J231" s="5"/>
    </row>
    <row r="232" spans="1:10" s="110" customFormat="1" ht="12" customHeight="1">
      <c r="A232" s="137" t="s">
        <v>76</v>
      </c>
      <c r="B232" s="131">
        <v>42.536</v>
      </c>
      <c r="C232" s="37">
        <f t="shared" si="13"/>
        <v>50.192479999999996</v>
      </c>
      <c r="D232" s="127">
        <v>60</v>
      </c>
      <c r="E232" s="128"/>
      <c r="F232" s="10"/>
      <c r="G232" s="5"/>
      <c r="H232" s="5"/>
      <c r="I232" s="5"/>
      <c r="J232" s="5"/>
    </row>
    <row r="233" spans="1:10" s="111" customFormat="1" ht="12.75">
      <c r="A233" s="137" t="s">
        <v>77</v>
      </c>
      <c r="B233" s="131">
        <v>42.536</v>
      </c>
      <c r="C233" s="37">
        <f t="shared" si="13"/>
        <v>50.192479999999996</v>
      </c>
      <c r="D233" s="127">
        <v>30</v>
      </c>
      <c r="E233" s="152"/>
      <c r="F233" s="17"/>
      <c r="G233" s="10"/>
      <c r="H233" s="10"/>
      <c r="I233" s="10"/>
      <c r="J233" s="10"/>
    </row>
    <row r="234" spans="1:10" s="111" customFormat="1" ht="13.5" thickBot="1">
      <c r="A234" s="153" t="s">
        <v>94</v>
      </c>
      <c r="B234" s="156">
        <v>42.536</v>
      </c>
      <c r="C234" s="38">
        <f t="shared" si="13"/>
        <v>50.192479999999996</v>
      </c>
      <c r="D234" s="154">
        <v>20</v>
      </c>
      <c r="E234" s="155"/>
      <c r="F234" s="17"/>
      <c r="G234" s="10"/>
      <c r="H234" s="10"/>
      <c r="I234" s="10"/>
      <c r="J234" s="10"/>
    </row>
    <row r="235" spans="1:10" s="12" customFormat="1" ht="12.75">
      <c r="A235" s="79"/>
      <c r="B235" s="16"/>
      <c r="C235" s="32"/>
      <c r="D235" s="16"/>
      <c r="E235" s="8"/>
      <c r="F235" s="17"/>
      <c r="G235" s="10"/>
      <c r="H235" s="10"/>
      <c r="I235" s="10"/>
      <c r="J235" s="10"/>
    </row>
    <row r="236" spans="1:16" s="2" customFormat="1" ht="23.25">
      <c r="A236" s="48" t="s">
        <v>78</v>
      </c>
      <c r="B236" s="98"/>
      <c r="C236" s="98"/>
      <c r="D236" s="20"/>
      <c r="E236" s="20"/>
      <c r="F236" s="12"/>
      <c r="G236" s="10"/>
      <c r="H236" s="10"/>
      <c r="I236" s="10"/>
      <c r="J236" s="10"/>
      <c r="K236"/>
      <c r="L236"/>
      <c r="M236"/>
      <c r="N236"/>
      <c r="O236" s="4"/>
      <c r="P236" s="4"/>
    </row>
    <row r="237" spans="1:14" s="6" customFormat="1" ht="12.75">
      <c r="A237" s="43" t="s">
        <v>95</v>
      </c>
      <c r="B237" s="90"/>
      <c r="C237" s="90"/>
      <c r="D237" s="21"/>
      <c r="E237" s="21"/>
      <c r="F237" s="12"/>
      <c r="G237" s="10"/>
      <c r="H237" s="10"/>
      <c r="I237" s="10"/>
      <c r="J237" s="10"/>
      <c r="K237"/>
      <c r="L237"/>
      <c r="M237"/>
      <c r="N237"/>
    </row>
    <row r="238" spans="1:14" s="6" customFormat="1" ht="12.75">
      <c r="A238" s="43" t="s">
        <v>96</v>
      </c>
      <c r="B238" s="90"/>
      <c r="C238" s="90"/>
      <c r="D238" s="21"/>
      <c r="E238" s="21"/>
      <c r="F238" s="12"/>
      <c r="G238" s="10"/>
      <c r="H238" s="10"/>
      <c r="I238" s="10"/>
      <c r="J238" s="10"/>
      <c r="K238"/>
      <c r="L238"/>
      <c r="M238"/>
      <c r="N238"/>
    </row>
    <row r="239" spans="1:14" s="6" customFormat="1" ht="12.75">
      <c r="A239" s="43" t="s">
        <v>97</v>
      </c>
      <c r="B239" s="90"/>
      <c r="C239" s="90"/>
      <c r="D239" s="21"/>
      <c r="E239" s="21"/>
      <c r="F239" s="12"/>
      <c r="G239" s="10"/>
      <c r="H239" s="10"/>
      <c r="I239" s="10"/>
      <c r="J239" s="10"/>
      <c r="K239"/>
      <c r="L239"/>
      <c r="M239"/>
      <c r="N239"/>
    </row>
    <row r="240" spans="1:14" s="6" customFormat="1" ht="12.75">
      <c r="A240" s="5"/>
      <c r="B240" s="97"/>
      <c r="C240" s="97"/>
      <c r="D240" s="67"/>
      <c r="E240" s="19"/>
      <c r="F240" s="12"/>
      <c r="G240" s="10"/>
      <c r="H240" s="10"/>
      <c r="I240" s="10"/>
      <c r="J240" s="10"/>
      <c r="K240"/>
      <c r="L240"/>
      <c r="M240"/>
      <c r="N240"/>
    </row>
    <row r="241" spans="1:14" s="6" customFormat="1" ht="12.75">
      <c r="A241" s="22" t="s">
        <v>98</v>
      </c>
      <c r="B241" s="88"/>
      <c r="C241" s="88"/>
      <c r="D241" s="22"/>
      <c r="E241" s="22"/>
      <c r="F241" s="12"/>
      <c r="G241" s="10"/>
      <c r="H241" s="10"/>
      <c r="I241" s="10"/>
      <c r="J241" s="10"/>
      <c r="K241"/>
      <c r="L241"/>
      <c r="M241"/>
      <c r="N241"/>
    </row>
    <row r="242" spans="1:14" s="6" customFormat="1" ht="12.75">
      <c r="A242" s="26" t="s">
        <v>99</v>
      </c>
      <c r="B242" s="88"/>
      <c r="C242" s="88"/>
      <c r="D242" s="22"/>
      <c r="E242" s="22"/>
      <c r="F242" s="12"/>
      <c r="G242" s="10"/>
      <c r="H242" s="10"/>
      <c r="I242" s="10"/>
      <c r="J242" s="10"/>
      <c r="K242"/>
      <c r="L242"/>
      <c r="M242"/>
      <c r="N242"/>
    </row>
    <row r="243" spans="1:11" s="6" customFormat="1" ht="12.75">
      <c r="A243" s="49" t="s">
        <v>100</v>
      </c>
      <c r="B243" s="157"/>
      <c r="C243" s="87"/>
      <c r="D243" s="79"/>
      <c r="E243" s="12"/>
      <c r="F243" s="41"/>
      <c r="G243" s="10"/>
      <c r="H243" s="10"/>
      <c r="I243" s="10"/>
      <c r="J243" s="10"/>
      <c r="K243"/>
    </row>
    <row r="244" spans="1:11" s="6" customFormat="1" ht="12.75">
      <c r="A244" s="50">
        <v>30000</v>
      </c>
      <c r="B244" s="89">
        <v>0.05</v>
      </c>
      <c r="C244" s="99"/>
      <c r="D244" s="51"/>
      <c r="E244" s="12"/>
      <c r="F244" s="41"/>
      <c r="G244" s="10"/>
      <c r="H244" s="10"/>
      <c r="I244" s="10"/>
      <c r="J244" s="10"/>
      <c r="K244"/>
    </row>
    <row r="245" spans="1:11" s="6" customFormat="1" ht="12.75">
      <c r="A245" s="50">
        <v>50000</v>
      </c>
      <c r="B245" s="89">
        <v>0.06</v>
      </c>
      <c r="C245" s="99"/>
      <c r="D245" s="51"/>
      <c r="E245" s="12"/>
      <c r="F245" s="41"/>
      <c r="G245" s="10"/>
      <c r="H245" s="10"/>
      <c r="I245" s="10"/>
      <c r="J245" s="10"/>
      <c r="K245"/>
    </row>
    <row r="246" spans="1:13" s="3" customFormat="1" ht="12.75">
      <c r="A246" s="50">
        <v>100000</v>
      </c>
      <c r="B246" s="89">
        <v>0.07</v>
      </c>
      <c r="C246" s="99"/>
      <c r="D246" s="51"/>
      <c r="E246" s="12"/>
      <c r="F246" s="41"/>
      <c r="G246" s="10"/>
      <c r="H246" s="10"/>
      <c r="I246" s="10"/>
      <c r="J246" s="10"/>
      <c r="K246"/>
      <c r="L246" s="4"/>
      <c r="M246" s="4"/>
    </row>
    <row r="247" spans="1:13" s="3" customFormat="1" ht="12.75">
      <c r="A247" s="50">
        <v>200000</v>
      </c>
      <c r="B247" s="89">
        <v>0.08</v>
      </c>
      <c r="C247" s="99"/>
      <c r="D247" s="51"/>
      <c r="E247" s="12"/>
      <c r="F247" s="41"/>
      <c r="G247" s="10"/>
      <c r="H247" s="10"/>
      <c r="I247" s="10"/>
      <c r="J247" s="10"/>
      <c r="K247"/>
      <c r="L247" s="4"/>
      <c r="M247" s="4"/>
    </row>
    <row r="248" spans="1:11" s="3" customFormat="1" ht="12.75">
      <c r="A248" s="50">
        <v>500000</v>
      </c>
      <c r="B248" s="89">
        <v>0.1</v>
      </c>
      <c r="C248" s="99"/>
      <c r="D248" s="51"/>
      <c r="E248" s="12"/>
      <c r="F248" s="41"/>
      <c r="G248" s="10"/>
      <c r="H248" s="10"/>
      <c r="I248" s="10"/>
      <c r="J248" s="10"/>
      <c r="K248"/>
    </row>
    <row r="249" spans="1:11" s="3" customFormat="1" ht="12.75">
      <c r="A249" s="49" t="s">
        <v>101</v>
      </c>
      <c r="B249" s="89">
        <v>0.13</v>
      </c>
      <c r="C249" s="99"/>
      <c r="D249" s="51"/>
      <c r="E249" s="12"/>
      <c r="F249" s="41"/>
      <c r="G249" s="10"/>
      <c r="H249" s="10"/>
      <c r="I249" s="10"/>
      <c r="J249" s="10"/>
      <c r="K249"/>
    </row>
    <row r="250" spans="1:14" s="3" customFormat="1" ht="12.75">
      <c r="A250" s="26" t="s">
        <v>102</v>
      </c>
      <c r="B250" s="88"/>
      <c r="C250" s="88"/>
      <c r="D250" s="22"/>
      <c r="E250" s="22"/>
      <c r="F250" s="12"/>
      <c r="G250" s="10"/>
      <c r="H250" s="10"/>
      <c r="I250" s="10"/>
      <c r="J250" s="10"/>
      <c r="K250"/>
      <c r="L250"/>
      <c r="M250"/>
      <c r="N250"/>
    </row>
    <row r="251" spans="1:14" s="3" customFormat="1" ht="12.75">
      <c r="A251" s="43" t="s">
        <v>103</v>
      </c>
      <c r="B251" s="90"/>
      <c r="C251" s="90"/>
      <c r="D251" s="21"/>
      <c r="E251" s="21"/>
      <c r="F251" s="43"/>
      <c r="G251" s="10"/>
      <c r="H251" s="10"/>
      <c r="I251" s="10"/>
      <c r="J251" s="10"/>
      <c r="K251"/>
      <c r="L251"/>
      <c r="M251"/>
      <c r="N251"/>
    </row>
    <row r="252" spans="1:14" s="3" customFormat="1" ht="12.75">
      <c r="A252" s="43" t="s">
        <v>104</v>
      </c>
      <c r="B252" s="90"/>
      <c r="C252" s="90"/>
      <c r="D252" s="21"/>
      <c r="E252" s="21"/>
      <c r="F252" s="43"/>
      <c r="G252" s="10"/>
      <c r="H252" s="10"/>
      <c r="I252" s="10"/>
      <c r="J252" s="10"/>
      <c r="K252"/>
      <c r="L252"/>
      <c r="M252"/>
      <c r="N252"/>
    </row>
    <row r="253" spans="1:11" s="3" customFormat="1" ht="12.75">
      <c r="A253" s="49" t="s">
        <v>105</v>
      </c>
      <c r="B253" s="158"/>
      <c r="C253" s="87"/>
      <c r="D253" s="79"/>
      <c r="E253" s="12"/>
      <c r="F253" s="41"/>
      <c r="G253" s="10"/>
      <c r="H253" s="10"/>
      <c r="I253" s="10"/>
      <c r="J253" s="10"/>
      <c r="K253"/>
    </row>
    <row r="254" spans="1:11" s="3" customFormat="1" ht="12.75">
      <c r="A254" s="52" t="s">
        <v>106</v>
      </c>
      <c r="B254" s="89">
        <v>0.05</v>
      </c>
      <c r="C254" s="99"/>
      <c r="D254" s="51"/>
      <c r="E254" s="12"/>
      <c r="F254" s="41"/>
      <c r="G254" s="10"/>
      <c r="H254" s="10"/>
      <c r="I254" s="10"/>
      <c r="J254" s="10"/>
      <c r="K254"/>
    </row>
    <row r="255" spans="1:11" s="3" customFormat="1" ht="12.75">
      <c r="A255" s="52" t="s">
        <v>107</v>
      </c>
      <c r="B255" s="89">
        <v>0.06</v>
      </c>
      <c r="C255" s="99"/>
      <c r="D255" s="51"/>
      <c r="E255" s="12"/>
      <c r="F255" s="41"/>
      <c r="G255" s="10"/>
      <c r="H255" s="10"/>
      <c r="I255" s="10"/>
      <c r="J255" s="10"/>
      <c r="K255"/>
    </row>
    <row r="256" spans="1:11" s="3" customFormat="1" ht="12.75">
      <c r="A256" s="52" t="s">
        <v>108</v>
      </c>
      <c r="B256" s="89">
        <v>0.07</v>
      </c>
      <c r="C256" s="99"/>
      <c r="D256" s="51"/>
      <c r="E256" s="12"/>
      <c r="F256" s="41"/>
      <c r="G256" s="10"/>
      <c r="H256" s="10"/>
      <c r="I256" s="10"/>
      <c r="J256" s="10"/>
      <c r="K256"/>
    </row>
    <row r="257" spans="1:11" s="3" customFormat="1" ht="12.75">
      <c r="A257" s="52" t="s">
        <v>109</v>
      </c>
      <c r="B257" s="89">
        <v>0.09</v>
      </c>
      <c r="C257" s="99"/>
      <c r="D257" s="51"/>
      <c r="E257" s="12"/>
      <c r="F257" s="41"/>
      <c r="G257" s="10"/>
      <c r="H257" s="10"/>
      <c r="I257" s="10"/>
      <c r="J257" s="10"/>
      <c r="K257"/>
    </row>
    <row r="258" spans="1:11" s="3" customFormat="1" ht="12.75">
      <c r="A258" s="52" t="s">
        <v>110</v>
      </c>
      <c r="B258" s="89">
        <v>0.12</v>
      </c>
      <c r="C258" s="99"/>
      <c r="D258" s="51"/>
      <c r="E258" s="12"/>
      <c r="F258" s="41"/>
      <c r="G258" s="10"/>
      <c r="H258" s="10"/>
      <c r="I258" s="10"/>
      <c r="J258" s="10"/>
      <c r="K258"/>
    </row>
    <row r="259" spans="1:13" s="4" customFormat="1" ht="12.75">
      <c r="A259" s="5"/>
      <c r="B259" s="97"/>
      <c r="C259" s="97"/>
      <c r="D259" s="67"/>
      <c r="E259" s="47">
        <v>1.05</v>
      </c>
      <c r="F259" s="53"/>
      <c r="G259" s="44"/>
      <c r="H259" s="44"/>
      <c r="I259" s="44"/>
      <c r="J259" s="44"/>
      <c r="K259" s="24"/>
      <c r="L259" s="24"/>
      <c r="M259" s="24"/>
    </row>
    <row r="260" spans="1:13" s="57" customFormat="1" ht="13.5" customHeight="1" thickBot="1">
      <c r="A260" s="71"/>
      <c r="B260" s="100"/>
      <c r="C260" s="100"/>
      <c r="D260" s="72"/>
      <c r="E260" s="54"/>
      <c r="F260" s="55"/>
      <c r="G260" s="54"/>
      <c r="H260" s="54"/>
      <c r="I260" s="54"/>
      <c r="J260" s="54"/>
      <c r="K260" s="56"/>
      <c r="L260" s="56"/>
      <c r="M260" s="56"/>
    </row>
    <row r="261" spans="1:10" s="3" customFormat="1" ht="19.5" customHeight="1" thickBot="1">
      <c r="A261" s="181" t="s">
        <v>80</v>
      </c>
      <c r="B261" s="187" t="s">
        <v>243</v>
      </c>
      <c r="C261" s="188"/>
      <c r="D261" s="187" t="s">
        <v>132</v>
      </c>
      <c r="E261" s="188"/>
      <c r="F261" s="175" t="s">
        <v>154</v>
      </c>
      <c r="G261" s="10"/>
      <c r="H261" s="15"/>
      <c r="I261" s="15"/>
      <c r="J261" s="15"/>
    </row>
    <row r="262" spans="1:10" s="3" customFormat="1" ht="19.5" customHeight="1">
      <c r="A262" s="182"/>
      <c r="B262" s="184" t="s">
        <v>281</v>
      </c>
      <c r="C262" s="184" t="s">
        <v>79</v>
      </c>
      <c r="D262" s="199" t="s">
        <v>281</v>
      </c>
      <c r="E262" s="199" t="s">
        <v>79</v>
      </c>
      <c r="F262" s="197"/>
      <c r="G262" s="10"/>
      <c r="H262" s="15"/>
      <c r="I262" s="15"/>
      <c r="J262" s="15"/>
    </row>
    <row r="263" spans="1:10" s="3" customFormat="1" ht="19.5" customHeight="1">
      <c r="A263" s="182"/>
      <c r="B263" s="185"/>
      <c r="C263" s="185"/>
      <c r="D263" s="200"/>
      <c r="E263" s="200"/>
      <c r="F263" s="197"/>
      <c r="G263" s="10"/>
      <c r="H263" s="15"/>
      <c r="I263" s="15"/>
      <c r="J263" s="15"/>
    </row>
    <row r="264" spans="1:10" s="3" customFormat="1" ht="12" customHeight="1" thickBot="1">
      <c r="A264" s="183"/>
      <c r="B264" s="185"/>
      <c r="C264" s="185"/>
      <c r="D264" s="200"/>
      <c r="E264" s="200"/>
      <c r="F264" s="198"/>
      <c r="G264" s="10"/>
      <c r="H264" s="15"/>
      <c r="I264" s="15"/>
      <c r="J264" s="15"/>
    </row>
    <row r="265" spans="1:10" s="59" customFormat="1" ht="12.75">
      <c r="A265" s="76" t="s">
        <v>278</v>
      </c>
      <c r="B265" s="94">
        <v>101.0776</v>
      </c>
      <c r="C265" s="101">
        <f aca="true" t="shared" si="14" ref="C265:C281">B265*1.18</f>
        <v>119.271568</v>
      </c>
      <c r="D265" s="9"/>
      <c r="E265" s="33"/>
      <c r="F265" s="30">
        <v>5</v>
      </c>
      <c r="G265" s="10"/>
      <c r="H265" s="15"/>
      <c r="I265" s="15"/>
      <c r="J265" s="15"/>
    </row>
    <row r="266" spans="1:10" s="3" customFormat="1" ht="12.75">
      <c r="A266" s="80" t="s">
        <v>81</v>
      </c>
      <c r="B266" s="95">
        <v>150.16559999999998</v>
      </c>
      <c r="C266" s="102">
        <f t="shared" si="14"/>
        <v>177.19540799999996</v>
      </c>
      <c r="D266" s="28"/>
      <c r="E266" s="34"/>
      <c r="F266" s="27">
        <v>5</v>
      </c>
      <c r="G266" s="10"/>
      <c r="H266" s="15"/>
      <c r="I266" s="15"/>
      <c r="J266" s="15"/>
    </row>
    <row r="267" spans="1:10" s="61" customFormat="1" ht="12.75">
      <c r="A267" s="80" t="s">
        <v>82</v>
      </c>
      <c r="B267" s="95">
        <v>173.04559999999998</v>
      </c>
      <c r="C267" s="102">
        <f t="shared" si="14"/>
        <v>204.19380799999996</v>
      </c>
      <c r="D267" s="28"/>
      <c r="E267" s="34"/>
      <c r="F267" s="27">
        <v>5</v>
      </c>
      <c r="G267" s="10"/>
      <c r="H267" s="10"/>
      <c r="I267" s="10"/>
      <c r="J267" s="10"/>
    </row>
    <row r="268" spans="1:10" s="23" customFormat="1" ht="13.5" thickBot="1">
      <c r="A268" s="77" t="s">
        <v>268</v>
      </c>
      <c r="B268" s="96">
        <v>180.6688</v>
      </c>
      <c r="C268" s="105">
        <f t="shared" si="14"/>
        <v>213.18918399999998</v>
      </c>
      <c r="D268" s="29"/>
      <c r="E268" s="39"/>
      <c r="F268" s="31">
        <v>5</v>
      </c>
      <c r="G268" s="10"/>
      <c r="H268" s="10"/>
      <c r="I268" s="10"/>
      <c r="J268" s="10"/>
    </row>
    <row r="269" spans="1:10" s="61" customFormat="1" ht="12.75">
      <c r="A269" s="76" t="s">
        <v>279</v>
      </c>
      <c r="B269" s="94">
        <v>98.2488</v>
      </c>
      <c r="C269" s="101">
        <f t="shared" si="14"/>
        <v>115.933584</v>
      </c>
      <c r="D269" s="9"/>
      <c r="E269" s="33"/>
      <c r="F269" s="30">
        <v>5</v>
      </c>
      <c r="G269" s="10"/>
      <c r="H269" s="10"/>
      <c r="I269" s="10"/>
      <c r="J269" s="10"/>
    </row>
    <row r="270" spans="1:10" s="61" customFormat="1" ht="12.75">
      <c r="A270" s="80" t="s">
        <v>81</v>
      </c>
      <c r="B270" s="95">
        <v>149.344</v>
      </c>
      <c r="C270" s="102">
        <f t="shared" si="14"/>
        <v>176.22591999999997</v>
      </c>
      <c r="D270" s="28"/>
      <c r="E270" s="34"/>
      <c r="F270" s="27">
        <v>5</v>
      </c>
      <c r="G270" s="10"/>
      <c r="H270" s="10"/>
      <c r="I270" s="10"/>
      <c r="J270" s="10"/>
    </row>
    <row r="271" spans="1:14" ht="12.75">
      <c r="A271" s="80" t="s">
        <v>82</v>
      </c>
      <c r="B271" s="95">
        <v>172.224</v>
      </c>
      <c r="C271" s="102">
        <f t="shared" si="14"/>
        <v>203.22431999999998</v>
      </c>
      <c r="D271" s="28"/>
      <c r="E271" s="34"/>
      <c r="F271" s="27">
        <v>5</v>
      </c>
      <c r="K271" s="1"/>
      <c r="L271" s="1"/>
      <c r="M271" s="1"/>
      <c r="N271" s="1"/>
    </row>
    <row r="272" spans="1:10" s="23" customFormat="1" ht="13.5" thickBot="1">
      <c r="A272" s="77" t="s">
        <v>269</v>
      </c>
      <c r="B272" s="96">
        <v>179.92</v>
      </c>
      <c r="C272" s="103">
        <f t="shared" si="14"/>
        <v>212.30559999999997</v>
      </c>
      <c r="D272" s="29"/>
      <c r="E272" s="39"/>
      <c r="F272" s="31">
        <v>5</v>
      </c>
      <c r="G272" s="10"/>
      <c r="H272" s="10"/>
      <c r="I272" s="10"/>
      <c r="J272" s="10"/>
    </row>
    <row r="273" spans="1:10" s="61" customFormat="1" ht="12.75">
      <c r="A273" s="86" t="s">
        <v>270</v>
      </c>
      <c r="B273" s="94">
        <v>104.4888</v>
      </c>
      <c r="C273" s="104">
        <f t="shared" si="14"/>
        <v>123.29678399999999</v>
      </c>
      <c r="D273" s="9"/>
      <c r="E273" s="33"/>
      <c r="F273" s="30">
        <v>5</v>
      </c>
      <c r="G273" s="10"/>
      <c r="H273" s="10"/>
      <c r="I273" s="10"/>
      <c r="J273" s="10"/>
    </row>
    <row r="274" spans="1:14" ht="12.75">
      <c r="A274" s="81" t="s">
        <v>81</v>
      </c>
      <c r="B274" s="95">
        <v>154.4712</v>
      </c>
      <c r="C274" s="102">
        <f t="shared" si="14"/>
        <v>182.276016</v>
      </c>
      <c r="D274" s="28"/>
      <c r="E274" s="34"/>
      <c r="F274" s="27">
        <v>5</v>
      </c>
      <c r="K274" s="1"/>
      <c r="L274" s="1"/>
      <c r="M274" s="1"/>
      <c r="N274" s="1"/>
    </row>
    <row r="275" spans="1:10" s="61" customFormat="1" ht="13.5" thickBot="1">
      <c r="A275" s="84" t="s">
        <v>82</v>
      </c>
      <c r="B275" s="96">
        <v>177.3512</v>
      </c>
      <c r="C275" s="105">
        <f t="shared" si="14"/>
        <v>209.274416</v>
      </c>
      <c r="D275" s="29"/>
      <c r="E275" s="39"/>
      <c r="F275" s="31">
        <v>5</v>
      </c>
      <c r="G275" s="10"/>
      <c r="H275" s="10"/>
      <c r="I275" s="10"/>
      <c r="J275" s="10"/>
    </row>
    <row r="276" spans="1:10" s="61" customFormat="1" ht="12.75">
      <c r="A276" s="86" t="s">
        <v>271</v>
      </c>
      <c r="B276" s="94">
        <v>107.1408</v>
      </c>
      <c r="C276" s="101">
        <f t="shared" si="14"/>
        <v>126.426144</v>
      </c>
      <c r="D276" s="9"/>
      <c r="E276" s="33"/>
      <c r="F276" s="30">
        <v>5</v>
      </c>
      <c r="G276" s="10"/>
      <c r="H276" s="10"/>
      <c r="I276" s="10"/>
      <c r="J276" s="10"/>
    </row>
    <row r="277" spans="1:14" ht="12.75">
      <c r="A277" s="81" t="s">
        <v>81</v>
      </c>
      <c r="B277" s="95">
        <v>159.1824</v>
      </c>
      <c r="C277" s="102">
        <f t="shared" si="14"/>
        <v>187.835232</v>
      </c>
      <c r="D277" s="28"/>
      <c r="E277" s="34"/>
      <c r="F277" s="27">
        <v>5</v>
      </c>
      <c r="K277" s="1"/>
      <c r="L277" s="1"/>
      <c r="M277" s="1"/>
      <c r="N277" s="1"/>
    </row>
    <row r="278" spans="1:10" s="61" customFormat="1" ht="13.5" thickBot="1">
      <c r="A278" s="84" t="s">
        <v>82</v>
      </c>
      <c r="B278" s="96">
        <v>183.4248</v>
      </c>
      <c r="C278" s="103">
        <f t="shared" si="14"/>
        <v>216.441264</v>
      </c>
      <c r="D278" s="29"/>
      <c r="E278" s="39"/>
      <c r="F278" s="31">
        <v>5</v>
      </c>
      <c r="G278" s="10"/>
      <c r="H278" s="10"/>
      <c r="I278" s="10"/>
      <c r="J278" s="10"/>
    </row>
    <row r="279" spans="1:10" s="61" customFormat="1" ht="12.75">
      <c r="A279" s="86" t="s">
        <v>277</v>
      </c>
      <c r="B279" s="116">
        <v>104.104</v>
      </c>
      <c r="C279" s="101">
        <f t="shared" si="14"/>
        <v>122.84271999999999</v>
      </c>
      <c r="D279" s="9"/>
      <c r="E279" s="33"/>
      <c r="F279" s="30">
        <v>5</v>
      </c>
      <c r="G279" s="10"/>
      <c r="H279" s="10"/>
      <c r="I279" s="10"/>
      <c r="J279" s="10"/>
    </row>
    <row r="280" spans="1:14" ht="12.75">
      <c r="A280" s="81" t="s">
        <v>81</v>
      </c>
      <c r="B280" s="91">
        <v>154.67919999999998</v>
      </c>
      <c r="C280" s="102">
        <f t="shared" si="14"/>
        <v>182.52145599999997</v>
      </c>
      <c r="D280" s="28"/>
      <c r="E280" s="34"/>
      <c r="F280" s="27">
        <v>5</v>
      </c>
      <c r="K280" s="1"/>
      <c r="L280" s="1"/>
      <c r="M280" s="1"/>
      <c r="N280" s="1"/>
    </row>
    <row r="281" spans="1:10" s="61" customFormat="1" ht="13.5" thickBot="1">
      <c r="A281" s="84" t="s">
        <v>82</v>
      </c>
      <c r="B281" s="92">
        <v>178.2352</v>
      </c>
      <c r="C281" s="103">
        <f t="shared" si="14"/>
        <v>210.317536</v>
      </c>
      <c r="D281" s="29"/>
      <c r="E281" s="39"/>
      <c r="F281" s="31">
        <v>5</v>
      </c>
      <c r="G281" s="10"/>
      <c r="H281" s="10"/>
      <c r="I281" s="10"/>
      <c r="J281" s="10"/>
    </row>
    <row r="282" spans="1:10" s="61" customFormat="1" ht="12.75">
      <c r="A282" s="78"/>
      <c r="B282" s="114"/>
      <c r="C282" s="115"/>
      <c r="D282" s="8"/>
      <c r="E282" s="75"/>
      <c r="F282" s="78"/>
      <c r="G282" s="10"/>
      <c r="H282" s="10"/>
      <c r="I282" s="10"/>
      <c r="J282" s="10"/>
    </row>
    <row r="283" spans="1:10" s="61" customFormat="1" ht="12.75">
      <c r="A283" s="78"/>
      <c r="B283" s="114"/>
      <c r="C283" s="115"/>
      <c r="D283" s="8"/>
      <c r="E283" s="75"/>
      <c r="F283" s="78"/>
      <c r="G283" s="10"/>
      <c r="H283" s="10"/>
      <c r="I283" s="10"/>
      <c r="J283" s="10"/>
    </row>
    <row r="284" spans="1:13" s="57" customFormat="1" ht="13.5" thickBot="1">
      <c r="A284" s="71"/>
      <c r="B284" s="100"/>
      <c r="C284" s="100"/>
      <c r="D284" s="72"/>
      <c r="E284" s="54"/>
      <c r="F284" s="55"/>
      <c r="G284" s="54"/>
      <c r="H284" s="54"/>
      <c r="I284" s="54"/>
      <c r="J284" s="54"/>
      <c r="K284" s="56"/>
      <c r="L284" s="56"/>
      <c r="M284" s="56"/>
    </row>
    <row r="285" spans="1:14" ht="13.5" customHeight="1">
      <c r="A285" s="178" t="s">
        <v>193</v>
      </c>
      <c r="B285" s="174" t="s">
        <v>244</v>
      </c>
      <c r="C285" s="175"/>
      <c r="D285" s="174"/>
      <c r="E285" s="175"/>
      <c r="F285" s="195" t="s">
        <v>154</v>
      </c>
      <c r="M285" s="1"/>
      <c r="N285" s="1"/>
    </row>
    <row r="286" spans="1:14" ht="13.5" customHeight="1" thickBot="1">
      <c r="A286" s="179"/>
      <c r="B286" s="176"/>
      <c r="C286" s="177"/>
      <c r="D286" s="176"/>
      <c r="E286" s="177"/>
      <c r="F286" s="196"/>
      <c r="M286" s="1"/>
      <c r="N286" s="1"/>
    </row>
    <row r="287" spans="1:14" ht="48" customHeight="1" thickBot="1">
      <c r="A287" s="180"/>
      <c r="B287" s="93" t="s">
        <v>133</v>
      </c>
      <c r="C287" s="93" t="s">
        <v>79</v>
      </c>
      <c r="D287" s="35"/>
      <c r="E287" s="35"/>
      <c r="F287" s="196"/>
      <c r="M287" s="1"/>
      <c r="N287" s="1"/>
    </row>
    <row r="288" spans="1:7" s="11" customFormat="1" ht="12.75" customHeight="1">
      <c r="A288" s="82" t="s">
        <v>21</v>
      </c>
      <c r="B288" s="117">
        <v>82.6176</v>
      </c>
      <c r="C288" s="118">
        <f aca="true" t="shared" si="15" ref="C288:C307">B288*1.18</f>
        <v>97.488768</v>
      </c>
      <c r="D288" s="36"/>
      <c r="E288" s="36"/>
      <c r="F288" s="66">
        <v>25</v>
      </c>
      <c r="G288" s="10"/>
    </row>
    <row r="289" spans="1:7" s="11" customFormat="1" ht="12.75" customHeight="1">
      <c r="A289" s="74" t="s">
        <v>210</v>
      </c>
      <c r="B289" s="119">
        <v>106.1112</v>
      </c>
      <c r="C289" s="120">
        <f t="shared" si="15"/>
        <v>125.211216</v>
      </c>
      <c r="D289" s="37"/>
      <c r="E289" s="37"/>
      <c r="F289" s="73">
        <v>5</v>
      </c>
      <c r="G289" s="10"/>
    </row>
    <row r="290" spans="1:14" ht="12.75" customHeight="1">
      <c r="A290" s="74" t="s">
        <v>190</v>
      </c>
      <c r="B290" s="119">
        <v>163.58159999999998</v>
      </c>
      <c r="C290" s="120">
        <f t="shared" si="15"/>
        <v>193.02628799999997</v>
      </c>
      <c r="D290" s="37"/>
      <c r="E290" s="37"/>
      <c r="F290" s="73">
        <v>5</v>
      </c>
      <c r="M290" s="1"/>
      <c r="N290" s="1"/>
    </row>
    <row r="291" spans="1:12" s="61" customFormat="1" ht="12.75" customHeight="1">
      <c r="A291" s="74" t="s">
        <v>191</v>
      </c>
      <c r="B291" s="119">
        <v>107.4632</v>
      </c>
      <c r="C291" s="120">
        <f t="shared" si="15"/>
        <v>126.80657599999999</v>
      </c>
      <c r="D291" s="37"/>
      <c r="E291" s="37"/>
      <c r="F291" s="73">
        <v>20</v>
      </c>
      <c r="G291" s="10"/>
      <c r="H291" s="10"/>
      <c r="I291" s="10"/>
      <c r="J291" s="10"/>
      <c r="K291" s="58"/>
      <c r="L291" s="58"/>
    </row>
    <row r="292" spans="1:12" s="61" customFormat="1" ht="12.75" customHeight="1">
      <c r="A292" s="74" t="s">
        <v>192</v>
      </c>
      <c r="B292" s="119">
        <v>174.3248</v>
      </c>
      <c r="C292" s="120">
        <f t="shared" si="15"/>
        <v>205.703264</v>
      </c>
      <c r="D292" s="37"/>
      <c r="E292" s="37"/>
      <c r="F292" s="161">
        <v>5</v>
      </c>
      <c r="G292" s="10"/>
      <c r="H292" s="10"/>
      <c r="I292" s="10"/>
      <c r="J292" s="10"/>
      <c r="K292" s="58"/>
      <c r="L292" s="58"/>
    </row>
    <row r="293" spans="1:6" ht="12.75" customHeight="1">
      <c r="A293" s="74" t="s">
        <v>233</v>
      </c>
      <c r="B293" s="120">
        <v>260.52</v>
      </c>
      <c r="C293" s="120">
        <f t="shared" si="15"/>
        <v>307.4136</v>
      </c>
      <c r="D293" s="37"/>
      <c r="E293" s="37"/>
      <c r="F293" s="73">
        <v>5</v>
      </c>
    </row>
    <row r="294" spans="1:6" ht="12.75" customHeight="1">
      <c r="A294" s="74" t="s">
        <v>234</v>
      </c>
      <c r="B294" s="120">
        <v>234.9568</v>
      </c>
      <c r="C294" s="120">
        <f t="shared" si="15"/>
        <v>277.24902399999996</v>
      </c>
      <c r="D294" s="37"/>
      <c r="E294" s="37"/>
      <c r="F294" s="73">
        <v>5</v>
      </c>
    </row>
    <row r="295" spans="1:6" ht="12.75" customHeight="1">
      <c r="A295" s="74" t="s">
        <v>235</v>
      </c>
      <c r="B295" s="120">
        <v>202.52960000000002</v>
      </c>
      <c r="C295" s="120">
        <f t="shared" si="15"/>
        <v>238.984928</v>
      </c>
      <c r="D295" s="37"/>
      <c r="E295" s="37"/>
      <c r="F295" s="73">
        <v>5</v>
      </c>
    </row>
    <row r="296" spans="1:6" ht="12.75" customHeight="1">
      <c r="A296" s="74" t="s">
        <v>236</v>
      </c>
      <c r="B296" s="120">
        <v>128.1696</v>
      </c>
      <c r="C296" s="120">
        <f t="shared" si="15"/>
        <v>151.240128</v>
      </c>
      <c r="D296" s="37"/>
      <c r="E296" s="37"/>
      <c r="F296" s="73">
        <v>5</v>
      </c>
    </row>
    <row r="297" spans="1:6" s="64" customFormat="1" ht="12.75" customHeight="1">
      <c r="A297" s="74" t="s">
        <v>272</v>
      </c>
      <c r="B297" s="119">
        <v>134.0976</v>
      </c>
      <c r="C297" s="120">
        <f t="shared" si="15"/>
        <v>158.235168</v>
      </c>
      <c r="D297" s="37"/>
      <c r="E297" s="162"/>
      <c r="F297" s="73">
        <v>5</v>
      </c>
    </row>
    <row r="298" spans="1:7" s="5" customFormat="1" ht="12.75" customHeight="1">
      <c r="A298" s="74" t="s">
        <v>273</v>
      </c>
      <c r="B298" s="119">
        <v>141.8872</v>
      </c>
      <c r="C298" s="120">
        <f t="shared" si="15"/>
        <v>167.426896</v>
      </c>
      <c r="D298" s="37"/>
      <c r="E298" s="162"/>
      <c r="F298" s="73">
        <v>5</v>
      </c>
      <c r="G298" s="10"/>
    </row>
    <row r="299" spans="1:7" s="5" customFormat="1" ht="12.75" customHeight="1">
      <c r="A299" s="74" t="s">
        <v>274</v>
      </c>
      <c r="B299" s="119">
        <v>141.8872</v>
      </c>
      <c r="C299" s="120">
        <f t="shared" si="15"/>
        <v>167.426896</v>
      </c>
      <c r="D299" s="37"/>
      <c r="E299" s="162"/>
      <c r="F299" s="73">
        <v>5</v>
      </c>
      <c r="G299" s="10"/>
    </row>
    <row r="300" spans="1:7" s="5" customFormat="1" ht="12.75" customHeight="1">
      <c r="A300" s="74" t="s">
        <v>275</v>
      </c>
      <c r="B300" s="119">
        <v>167.336</v>
      </c>
      <c r="C300" s="120">
        <f t="shared" si="15"/>
        <v>197.45648</v>
      </c>
      <c r="D300" s="37"/>
      <c r="E300" s="162"/>
      <c r="F300" s="73">
        <v>5</v>
      </c>
      <c r="G300" s="10"/>
    </row>
    <row r="301" spans="1:7" s="5" customFormat="1" ht="12.75" customHeight="1">
      <c r="A301" s="74" t="s">
        <v>276</v>
      </c>
      <c r="B301" s="119">
        <v>167.336</v>
      </c>
      <c r="C301" s="120">
        <f t="shared" si="15"/>
        <v>197.45648</v>
      </c>
      <c r="D301" s="37"/>
      <c r="E301" s="162"/>
      <c r="F301" s="73">
        <v>5</v>
      </c>
      <c r="G301" s="10"/>
    </row>
    <row r="302" spans="1:7" s="5" customFormat="1" ht="12.75" customHeight="1">
      <c r="A302" s="74" t="s">
        <v>216</v>
      </c>
      <c r="B302" s="119">
        <v>177.32</v>
      </c>
      <c r="C302" s="120">
        <f t="shared" si="15"/>
        <v>209.2376</v>
      </c>
      <c r="D302" s="37"/>
      <c r="E302" s="162"/>
      <c r="F302" s="73">
        <v>5</v>
      </c>
      <c r="G302" s="10"/>
    </row>
    <row r="303" spans="1:7" s="5" customFormat="1" ht="12.75" customHeight="1">
      <c r="A303" s="74" t="s">
        <v>217</v>
      </c>
      <c r="B303" s="119">
        <v>185.55679999999998</v>
      </c>
      <c r="C303" s="120">
        <f t="shared" si="15"/>
        <v>218.95702399999996</v>
      </c>
      <c r="D303" s="37"/>
      <c r="E303" s="162"/>
      <c r="F303" s="73">
        <v>5</v>
      </c>
      <c r="G303" s="10"/>
    </row>
    <row r="304" spans="1:7" s="5" customFormat="1" ht="12.75" customHeight="1">
      <c r="A304" s="74" t="s">
        <v>218</v>
      </c>
      <c r="B304" s="119">
        <v>139.36</v>
      </c>
      <c r="C304" s="120">
        <f t="shared" si="15"/>
        <v>164.44480000000001</v>
      </c>
      <c r="D304" s="37"/>
      <c r="E304" s="162"/>
      <c r="F304" s="73">
        <v>5</v>
      </c>
      <c r="G304" s="10"/>
    </row>
    <row r="305" spans="1:7" s="5" customFormat="1" ht="12.75" customHeight="1">
      <c r="A305" s="74" t="s">
        <v>219</v>
      </c>
      <c r="B305" s="119">
        <v>181.85440000000003</v>
      </c>
      <c r="C305" s="120">
        <f t="shared" si="15"/>
        <v>214.58819200000002</v>
      </c>
      <c r="D305" s="37"/>
      <c r="E305" s="162"/>
      <c r="F305" s="73">
        <v>5</v>
      </c>
      <c r="G305" s="10"/>
    </row>
    <row r="306" spans="1:12" s="61" customFormat="1" ht="15.75" customHeight="1">
      <c r="A306" s="163" t="s">
        <v>285</v>
      </c>
      <c r="B306" s="119">
        <v>410.18640000000005</v>
      </c>
      <c r="C306" s="120">
        <f t="shared" si="15"/>
        <v>484.01995200000005</v>
      </c>
      <c r="D306" s="37"/>
      <c r="E306" s="37"/>
      <c r="F306" s="73">
        <v>5</v>
      </c>
      <c r="G306" s="10"/>
      <c r="H306" s="10"/>
      <c r="I306" s="10"/>
      <c r="J306" s="10"/>
      <c r="K306" s="58"/>
      <c r="L306" s="58"/>
    </row>
    <row r="307" spans="1:12" s="61" customFormat="1" ht="27" customHeight="1" thickBot="1">
      <c r="A307" s="164" t="s">
        <v>284</v>
      </c>
      <c r="B307" s="165">
        <v>680.5863999999999</v>
      </c>
      <c r="C307" s="166">
        <f t="shared" si="15"/>
        <v>803.0919519999999</v>
      </c>
      <c r="D307" s="38"/>
      <c r="E307" s="38"/>
      <c r="F307" s="167">
        <v>5</v>
      </c>
      <c r="G307" s="10"/>
      <c r="H307" s="10"/>
      <c r="I307" s="10"/>
      <c r="J307" s="10"/>
      <c r="K307" s="58"/>
      <c r="L307" s="58"/>
    </row>
    <row r="311" spans="1:6" ht="12.75">
      <c r="A311" s="5" t="s">
        <v>245</v>
      </c>
      <c r="E311" s="19"/>
      <c r="F311" s="12"/>
    </row>
    <row r="312" spans="1:6" ht="12.75">
      <c r="A312" s="5" t="s">
        <v>83</v>
      </c>
      <c r="E312" s="19"/>
      <c r="F312" s="12"/>
    </row>
    <row r="313" ht="12.75">
      <c r="E313" s="19"/>
    </row>
    <row r="314" spans="1:6" ht="12.75">
      <c r="A314" s="79"/>
      <c r="B314" s="159"/>
      <c r="E314" s="19"/>
      <c r="F314" s="12"/>
    </row>
    <row r="315" spans="1:6" ht="12.75">
      <c r="A315" s="79"/>
      <c r="B315" s="159"/>
      <c r="F315" s="12"/>
    </row>
    <row r="316" spans="1:4" ht="12.75">
      <c r="A316" s="5" t="s">
        <v>226</v>
      </c>
      <c r="B316" s="97" t="s">
        <v>227</v>
      </c>
      <c r="C316" s="106"/>
      <c r="D316" s="83"/>
    </row>
    <row r="318" spans="1:6" ht="12.75">
      <c r="A318" s="5" t="s">
        <v>158</v>
      </c>
      <c r="B318" s="97" t="s">
        <v>228</v>
      </c>
      <c r="C318" s="106"/>
      <c r="D318" s="83"/>
      <c r="F318" s="12"/>
    </row>
    <row r="320" spans="5:6" ht="12.75">
      <c r="E320" s="19"/>
      <c r="F320" s="12"/>
    </row>
  </sheetData>
  <sheetProtection selectLockedCells="1" selectUnlockedCells="1"/>
  <mergeCells count="17">
    <mergeCell ref="E9:E11"/>
    <mergeCell ref="D9:D11"/>
    <mergeCell ref="F285:F287"/>
    <mergeCell ref="F261:F264"/>
    <mergeCell ref="D261:E261"/>
    <mergeCell ref="D285:E286"/>
    <mergeCell ref="D262:D264"/>
    <mergeCell ref="E262:E264"/>
    <mergeCell ref="B285:C286"/>
    <mergeCell ref="A9:A11"/>
    <mergeCell ref="A261:A264"/>
    <mergeCell ref="A285:A287"/>
    <mergeCell ref="B262:B264"/>
    <mergeCell ref="C9:C11"/>
    <mergeCell ref="B9:B11"/>
    <mergeCell ref="C262:C264"/>
    <mergeCell ref="B261:C261"/>
  </mergeCells>
  <printOptions/>
  <pageMargins left="1.28" right="0.15748031496062992" top="0.35433070866141736" bottom="0.2362204724409449" header="0.5118110236220472" footer="0.5118110236220472"/>
  <pageSetup horizontalDpi="300" verticalDpi="300" orientation="portrait" paperSize="9" scale="68" r:id="rId2"/>
  <rowBreaks count="3" manualBreakCount="3">
    <brk id="71" max="12" man="1"/>
    <brk id="143" max="12" man="1"/>
    <brk id="23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ЖдановаЛН</cp:lastModifiedBy>
  <cp:lastPrinted>2018-07-04T05:06:05Z</cp:lastPrinted>
  <dcterms:created xsi:type="dcterms:W3CDTF">2018-07-25T05:40:01Z</dcterms:created>
  <dcterms:modified xsi:type="dcterms:W3CDTF">2018-07-25T05:42:38Z</dcterms:modified>
  <cp:category/>
  <cp:version/>
  <cp:contentType/>
  <cp:contentStatus/>
</cp:coreProperties>
</file>